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ningstaronline-my.sharepoint.com/personal/kristina_kim_morningstar_com/Documents/MEI campaign/MEI 16 Resource Use/"/>
    </mc:Choice>
  </mc:AlternateContent>
  <xr:revisionPtr revIDLastSave="113" documentId="8_{B5C923B9-47C9-EA4A-A193-102ED530A09F}" xr6:coauthVersionLast="47" xr6:coauthVersionMax="47" xr10:uidLastSave="{DB4AC728-258C-45E9-94E8-927A95BC0C94}"/>
  <bookViews>
    <workbookView xWindow="-110" yWindow="-110" windowWidth="19420" windowHeight="10420" activeTab="2" xr2:uid="{7B5939A8-9B40-4E65-A160-AF0545DA5F8F}"/>
  </bookViews>
  <sheets>
    <sheet name="2022 RU -RU SC MEIs" sheetId="6" r:id="rId1"/>
    <sheet name="2022 Own ops - Industry ranking" sheetId="3" r:id="rId2"/>
    <sheet name="2022 SC Industry ranking" sheetId="4" r:id="rId3"/>
    <sheet name="2022 Events by industry" sheetId="5" r:id="rId4"/>
    <sheet name="2021 RU and  RU-SC MEIs" sheetId="2" r:id="rId5"/>
  </sheets>
  <definedNames>
    <definedName name="_xlnm._FilterDatabase" localSheetId="4" hidden="1">'2021 RU and  RU-SC MEIs'!$A$25:$H$25</definedName>
    <definedName name="_xlnm._FilterDatabase" localSheetId="3" hidden="1">'2022 Events by industry'!$A$1:$B$1</definedName>
    <definedName name="_xlnm._FilterDatabase" localSheetId="1" hidden="1">'2022 Own ops - Industry ranking'!$A$1:$B$1</definedName>
    <definedName name="_xlnm._FilterDatabase" localSheetId="0" hidden="1">'2022 RU -RU SC MEIs'!$A$2:$H$2</definedName>
    <definedName name="_xlnm._FilterDatabase" localSheetId="2" hidden="1">'2022 SC Industry ranking'!$A$1:$B$1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"03/19/2012 08:31:14"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 l="1"/>
  <c r="H25" i="6" l="1"/>
  <c r="G25" i="6"/>
  <c r="D25" i="6"/>
  <c r="C25" i="6"/>
  <c r="B25" i="6"/>
  <c r="H39" i="6" l="1"/>
  <c r="G39" i="6"/>
  <c r="F39" i="6"/>
  <c r="D39" i="6"/>
  <c r="B39" i="6"/>
  <c r="E33" i="6"/>
  <c r="E34" i="6"/>
  <c r="E35" i="6"/>
  <c r="E37" i="6"/>
  <c r="E38" i="6"/>
  <c r="E36" i="6"/>
  <c r="C39" i="6"/>
  <c r="E20" i="6"/>
  <c r="E17" i="6"/>
  <c r="E5" i="6"/>
  <c r="E22" i="6"/>
  <c r="E8" i="6"/>
  <c r="E21" i="6"/>
  <c r="E16" i="6"/>
  <c r="E13" i="6"/>
  <c r="E7" i="6"/>
  <c r="E18" i="6"/>
  <c r="E3" i="6"/>
  <c r="E14" i="6"/>
  <c r="E23" i="6"/>
  <c r="E10" i="6"/>
  <c r="E9" i="6"/>
  <c r="E11" i="6"/>
  <c r="E4" i="6"/>
  <c r="E15" i="6"/>
  <c r="E12" i="6"/>
  <c r="E6" i="6"/>
  <c r="E19" i="6"/>
  <c r="H21" i="2"/>
  <c r="G21" i="2"/>
  <c r="E21" i="2"/>
  <c r="C21" i="2"/>
  <c r="B21" i="2"/>
  <c r="H32" i="2"/>
  <c r="G32" i="2"/>
  <c r="E32" i="2"/>
  <c r="B32" i="2"/>
  <c r="D21" i="2"/>
  <c r="C32" i="2"/>
  <c r="E14" i="2"/>
  <c r="E10" i="2"/>
  <c r="E25" i="6" l="1"/>
  <c r="E39" i="6"/>
  <c r="E30" i="2"/>
  <c r="E3" i="2"/>
  <c r="E12" i="2"/>
  <c r="E11" i="2"/>
  <c r="E8" i="2"/>
  <c r="E9" i="2"/>
  <c r="E17" i="2"/>
  <c r="E18" i="2"/>
  <c r="E7" i="2"/>
  <c r="E19" i="2"/>
  <c r="E15" i="2"/>
  <c r="E4" i="2"/>
  <c r="E6" i="2"/>
  <c r="E16" i="2"/>
  <c r="E2" i="2"/>
  <c r="E13" i="2"/>
  <c r="E20" i="2"/>
  <c r="E5" i="2"/>
</calcChain>
</file>

<file path=xl/sharedStrings.xml><?xml version="1.0" encoding="utf-8"?>
<sst xmlns="http://schemas.openxmlformats.org/spreadsheetml/2006/main" count="147" uniqueCount="42">
  <si>
    <t>Number of Companies</t>
  </si>
  <si>
    <t>Total Events / Number of Companies</t>
  </si>
  <si>
    <t>Highest Controversy Level</t>
  </si>
  <si>
    <t>Diversified Metals</t>
  </si>
  <si>
    <t>Food Products</t>
  </si>
  <si>
    <t>Oil and Gas Producers</t>
  </si>
  <si>
    <t>Paper &amp; Forestry</t>
  </si>
  <si>
    <t>Precious Metals</t>
  </si>
  <si>
    <t>Refiners &amp; Pipelines</t>
  </si>
  <si>
    <t>Steel</t>
  </si>
  <si>
    <t>Utilities</t>
  </si>
  <si>
    <t>TOTAL*</t>
  </si>
  <si>
    <t>Food Retailers</t>
  </si>
  <si>
    <t>Household Products</t>
  </si>
  <si>
    <t>Retailing</t>
  </si>
  <si>
    <t>Auto Components</t>
  </si>
  <si>
    <t>Average Resource Use Score</t>
  </si>
  <si>
    <t>Number of Resource Use Events</t>
  </si>
  <si>
    <t>Building Products</t>
  </si>
  <si>
    <t>Chemicals</t>
  </si>
  <si>
    <t>Construction Materials</t>
  </si>
  <si>
    <t>Consumer Services</t>
  </si>
  <si>
    <t>Containers &amp; Packaging</t>
  </si>
  <si>
    <t>Industrial Conglomerates</t>
  </si>
  <si>
    <t>Average RU Management score</t>
  </si>
  <si>
    <t>Average RU Exposure score</t>
  </si>
  <si>
    <t>Industry</t>
  </si>
  <si>
    <t>Semiconductors</t>
  </si>
  <si>
    <t>Technology Hardware</t>
  </si>
  <si>
    <t>Traders &amp; Distributors</t>
  </si>
  <si>
    <t>Number of Resource Use - Supply Chain Events</t>
  </si>
  <si>
    <t>Average Resource Use - supply Chain Score</t>
  </si>
  <si>
    <t>Average RU- SC Exposure score</t>
  </si>
  <si>
    <t>Average RU - SC Management score</t>
  </si>
  <si>
    <t>Textiles &amp; Apparel</t>
  </si>
  <si>
    <t>Average Resource Use - Supply Chain Score</t>
  </si>
  <si>
    <t>* Companies within Sustainalytics Comprehensive Universe with Resource Use Material Issue, date March 25, 2021</t>
  </si>
  <si>
    <t>* Companies within Sustainalytics Comprehensive Universe with Resource Use Supply Chain Material Issue, date March 25, 2021</t>
  </si>
  <si>
    <t>Software &amp; Services</t>
  </si>
  <si>
    <t>Telecommunication Services</t>
  </si>
  <si>
    <t>* Companies within Sustainalytics Comprehensive Universe with Resource Use Supply Chain Material Issue, date June 8, 2022</t>
  </si>
  <si>
    <t>2022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</si>
</sst>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2" borderId="0" xfId="0" applyFont="1" applyFill="1" applyAlignment="1">
      <alignment wrapText="1"/>
    </xf>
    <xf numFmtId="0" fontId="0" fillId="3" borderId="0" xfId="0" applyFill="1"/>
    <xf numFmtId="2" fontId="0" fillId="3" borderId="0" xfId="0" applyNumberFormat="1" applyFill="1"/>
    <xf numFmtId="0" fontId="0" fillId="0" borderId="0" xfId="0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vertical="top" wrapText="1"/>
    </xf>
    <xf numFmtId="0" fontId="0" fillId="0" borderId="0" xfId="0" applyAlignment="1">
      <alignment horizontal="center" vertical="top" wrapText="1"/>
    </xf>
    <xf numFmtId="1" fontId="4" fillId="4" borderId="0" xfId="0" applyNumberFormat="1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left"/>
    </xf>
    <xf numFmtId="14" fontId="5" fillId="0" borderId="0" xfId="1" applyNumberFormat="1" applyFont="1" applyAlignment="1" applyProtection="1">
      <alignment horizontal="left" vertical="center" wrapText="1" readingOrder="1"/>
      <protection locked="0"/>
    </xf>
    <xf numFmtId="1" fontId="0" fillId="3" borderId="0" xfId="0" applyNumberFormat="1" applyFill="1"/>
    <xf numFmtId="0" fontId="4" fillId="0" borderId="0" xfId="0" applyFont="1"/>
  </cellXfs>
  <cellStyles count="2">
    <cellStyle name="Normal" xfId="0" builtinId="0"/>
    <cellStyle name="Normal 2" xfId="1" xr:uid="{F5B26F4E-4A79-495D-AEEA-AB20F836A1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baseline="0">
                <a:effectLst/>
              </a:rPr>
              <a:t>Exhibit 1: Resource Use: Unmanaged Risk by Industry</a:t>
            </a:r>
            <a:r>
              <a:rPr lang="en-HU" sz="1200" b="1" i="0" u="none" strike="noStrike" baseline="0">
                <a:effectLst/>
              </a:rPr>
              <a:t> </a:t>
            </a:r>
            <a:endParaRPr lang="en-GB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19668627098238378"/>
          <c:y val="0.11304141860316243"/>
          <c:w val="0.77877503009839055"/>
          <c:h val="0.729732283464566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 Own ops - Industry ranking'!$A$2:$A$20</c:f>
              <c:strCache>
                <c:ptCount val="19"/>
                <c:pt idx="0">
                  <c:v>Precious Metals</c:v>
                </c:pt>
                <c:pt idx="1">
                  <c:v>Diversified Metals</c:v>
                </c:pt>
                <c:pt idx="2">
                  <c:v>Auto Components</c:v>
                </c:pt>
                <c:pt idx="3">
                  <c:v>Construction Materials</c:v>
                </c:pt>
                <c:pt idx="4">
                  <c:v>Semiconductors</c:v>
                </c:pt>
                <c:pt idx="5">
                  <c:v>Utilities</c:v>
                </c:pt>
                <c:pt idx="6">
                  <c:v>Household Products</c:v>
                </c:pt>
                <c:pt idx="7">
                  <c:v>Industrial Conglomerates</c:v>
                </c:pt>
                <c:pt idx="8">
                  <c:v>Food Products</c:v>
                </c:pt>
                <c:pt idx="9">
                  <c:v>Consumer Services</c:v>
                </c:pt>
                <c:pt idx="10">
                  <c:v>Steel</c:v>
                </c:pt>
                <c:pt idx="11">
                  <c:v>Paper &amp; Forestry</c:v>
                </c:pt>
                <c:pt idx="12">
                  <c:v>Containers &amp; Packaging</c:v>
                </c:pt>
                <c:pt idx="13">
                  <c:v>Technology Hardware</c:v>
                </c:pt>
                <c:pt idx="14">
                  <c:v>Chemicals</c:v>
                </c:pt>
                <c:pt idx="15">
                  <c:v>Refiners &amp; Pipelines</c:v>
                </c:pt>
                <c:pt idx="16">
                  <c:v>Building Products</c:v>
                </c:pt>
                <c:pt idx="17">
                  <c:v>Software &amp; Services</c:v>
                </c:pt>
                <c:pt idx="18">
                  <c:v>Traders &amp; Distributors</c:v>
                </c:pt>
              </c:strCache>
            </c:strRef>
          </c:cat>
          <c:val>
            <c:numRef>
              <c:f>'2022 Own ops - Industry ranking'!$B$2:$B$20</c:f>
              <c:numCache>
                <c:formatCode>0.00</c:formatCode>
                <c:ptCount val="19"/>
                <c:pt idx="0">
                  <c:v>4.6100000000000003</c:v>
                </c:pt>
                <c:pt idx="1">
                  <c:v>4.26</c:v>
                </c:pt>
                <c:pt idx="2">
                  <c:v>3.75</c:v>
                </c:pt>
                <c:pt idx="3">
                  <c:v>3.6</c:v>
                </c:pt>
                <c:pt idx="4">
                  <c:v>3.44</c:v>
                </c:pt>
                <c:pt idx="5">
                  <c:v>3.4345110410094657</c:v>
                </c:pt>
                <c:pt idx="6">
                  <c:v>3.41</c:v>
                </c:pt>
                <c:pt idx="7">
                  <c:v>3.39</c:v>
                </c:pt>
                <c:pt idx="8">
                  <c:v>3.3759999999999999</c:v>
                </c:pt>
                <c:pt idx="9">
                  <c:v>3.34</c:v>
                </c:pt>
                <c:pt idx="10">
                  <c:v>3.12</c:v>
                </c:pt>
                <c:pt idx="11">
                  <c:v>3.07</c:v>
                </c:pt>
                <c:pt idx="12">
                  <c:v>3.02</c:v>
                </c:pt>
                <c:pt idx="13">
                  <c:v>2.6</c:v>
                </c:pt>
                <c:pt idx="14">
                  <c:v>2.1</c:v>
                </c:pt>
                <c:pt idx="15">
                  <c:v>1.96</c:v>
                </c:pt>
                <c:pt idx="16">
                  <c:v>1.95</c:v>
                </c:pt>
                <c:pt idx="17">
                  <c:v>1.74</c:v>
                </c:pt>
                <c:pt idx="18">
                  <c:v>1.49072463768116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7-B746-BAE1-B0EFE8D8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4538735"/>
        <c:axId val="864541647"/>
      </c:barChart>
      <c:catAx>
        <c:axId val="8645387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64541647"/>
        <c:crosses val="autoZero"/>
        <c:auto val="1"/>
        <c:lblAlgn val="ctr"/>
        <c:lblOffset val="100"/>
        <c:noMultiLvlLbl val="0"/>
      </c:catAx>
      <c:valAx>
        <c:axId val="864541647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 Risk Score: Resource Use</a:t>
                </a:r>
              </a:p>
            </c:rich>
          </c:tx>
          <c:layout>
            <c:manualLayout>
              <c:xMode val="edge"/>
              <c:yMode val="edge"/>
              <c:x val="0.39123864840574657"/>
              <c:y val="0.92404242432052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64538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/>
              <a:t>Exhibit 2:</a:t>
            </a:r>
            <a:r>
              <a:rPr lang="en-GB" sz="1100" b="1" baseline="0"/>
              <a:t> </a:t>
            </a:r>
            <a:r>
              <a:rPr lang="en-GB" sz="1100" b="1"/>
              <a:t>Resource Use – Supply Chain: Unmanaged Risk by Industry/Sub-Industry</a:t>
            </a:r>
          </a:p>
        </c:rich>
      </c:tx>
      <c:layout>
        <c:manualLayout>
          <c:xMode val="edge"/>
          <c:yMode val="edge"/>
          <c:x val="0.19488626421697289"/>
          <c:y val="4.1558441558441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 SC Industry ranking'!$A$2:$A$7</c:f>
              <c:strCache>
                <c:ptCount val="6"/>
                <c:pt idx="0">
                  <c:v>Food Products</c:v>
                </c:pt>
                <c:pt idx="1">
                  <c:v>Textiles &amp; Apparel</c:v>
                </c:pt>
                <c:pt idx="2">
                  <c:v>Semiconductors</c:v>
                </c:pt>
                <c:pt idx="3">
                  <c:v>Traders &amp; Distributors</c:v>
                </c:pt>
                <c:pt idx="4">
                  <c:v>Consumer Services</c:v>
                </c:pt>
                <c:pt idx="5">
                  <c:v>Food Retailers</c:v>
                </c:pt>
              </c:strCache>
            </c:strRef>
          </c:cat>
          <c:val>
            <c:numRef>
              <c:f>'2022 SC Industry ranking'!$B$2:$B$7</c:f>
              <c:numCache>
                <c:formatCode>General</c:formatCode>
                <c:ptCount val="6"/>
                <c:pt idx="0">
                  <c:v>2.09</c:v>
                </c:pt>
                <c:pt idx="1">
                  <c:v>1.75</c:v>
                </c:pt>
                <c:pt idx="2">
                  <c:v>1.71</c:v>
                </c:pt>
                <c:pt idx="3">
                  <c:v>1.5</c:v>
                </c:pt>
                <c:pt idx="4">
                  <c:v>1.3</c:v>
                </c:pt>
                <c:pt idx="5">
                  <c:v>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A-3B40-B973-B2D6BD43C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33719295"/>
        <c:axId val="813588847"/>
      </c:barChart>
      <c:catAx>
        <c:axId val="8337192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13588847"/>
        <c:crosses val="autoZero"/>
        <c:auto val="1"/>
        <c:lblAlgn val="ctr"/>
        <c:lblOffset val="100"/>
        <c:noMultiLvlLbl val="0"/>
      </c:catAx>
      <c:valAx>
        <c:axId val="813588847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Mean Risk Score: Resource Use - Supply Chain</a:t>
                </a:r>
              </a:p>
            </c:rich>
          </c:tx>
          <c:layout>
            <c:manualLayout>
              <c:xMode val="edge"/>
              <c:yMode val="edge"/>
              <c:x val="0.27257063455303387"/>
              <c:y val="0.883310002916302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33719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/>
              <a:t>Exhibit</a:t>
            </a:r>
            <a:r>
              <a:rPr lang="en-GB" sz="1100" b="1" baseline="0"/>
              <a:t> 3: Events by Industry (Source: Sustainalytics)</a:t>
            </a:r>
            <a:endParaRPr lang="en-GB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>
        <c:manualLayout>
          <c:layoutTarget val="inner"/>
          <c:xMode val="edge"/>
          <c:yMode val="edge"/>
          <c:x val="0.26240208250639246"/>
          <c:y val="0.11663125948406677"/>
          <c:w val="0.71283824574683152"/>
          <c:h val="0.82813879296954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'2022 Events by industry'!$A$2:$A$20</c:f>
              <c:strCache>
                <c:ptCount val="19"/>
                <c:pt idx="0">
                  <c:v>Diversified Metals</c:v>
                </c:pt>
                <c:pt idx="1">
                  <c:v>Food Products</c:v>
                </c:pt>
                <c:pt idx="2">
                  <c:v>Precious Metals</c:v>
                </c:pt>
                <c:pt idx="3">
                  <c:v>Utilities</c:v>
                </c:pt>
                <c:pt idx="4">
                  <c:v>Chemicals</c:v>
                </c:pt>
                <c:pt idx="5">
                  <c:v>Traders &amp; Distributors</c:v>
                </c:pt>
                <c:pt idx="6">
                  <c:v>Industrial Conglomerates</c:v>
                </c:pt>
                <c:pt idx="7">
                  <c:v>Oil and Gas Producers</c:v>
                </c:pt>
                <c:pt idx="8">
                  <c:v>Refiners &amp; Pipelines</c:v>
                </c:pt>
                <c:pt idx="9">
                  <c:v>Auto Components</c:v>
                </c:pt>
                <c:pt idx="10">
                  <c:v>Building Products</c:v>
                </c:pt>
                <c:pt idx="11">
                  <c:v>Construction Materials</c:v>
                </c:pt>
                <c:pt idx="12">
                  <c:v>Consumer Services</c:v>
                </c:pt>
                <c:pt idx="13">
                  <c:v>Containers &amp; Packaging</c:v>
                </c:pt>
                <c:pt idx="14">
                  <c:v>Household Products</c:v>
                </c:pt>
                <c:pt idx="15">
                  <c:v>Paper &amp; Forestry</c:v>
                </c:pt>
                <c:pt idx="16">
                  <c:v>Semiconductors</c:v>
                </c:pt>
                <c:pt idx="17">
                  <c:v>Software &amp; Services</c:v>
                </c:pt>
                <c:pt idx="18">
                  <c:v>Steel</c:v>
                </c:pt>
              </c:strCache>
            </c:strRef>
          </c:cat>
          <c:val>
            <c:numRef>
              <c:f>'2022 Events by industry'!$B$2:$B$20</c:f>
              <c:numCache>
                <c:formatCode>General</c:formatCode>
                <c:ptCount val="19"/>
                <c:pt idx="0">
                  <c:v>23</c:v>
                </c:pt>
                <c:pt idx="1">
                  <c:v>15</c:v>
                </c:pt>
                <c:pt idx="2">
                  <c:v>7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F-D14F-A135-E3518030D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66644383"/>
        <c:axId val="1073527423"/>
      </c:barChart>
      <c:catAx>
        <c:axId val="866644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073527423"/>
        <c:crosses val="autoZero"/>
        <c:auto val="1"/>
        <c:lblAlgn val="ctr"/>
        <c:lblOffset val="100"/>
        <c:noMultiLvlLbl val="0"/>
      </c:catAx>
      <c:valAx>
        <c:axId val="10735274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86664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482600</xdr:colOff>
      <xdr:row>0</xdr:row>
      <xdr:rowOff>368300</xdr:rowOff>
    </xdr:from>
    <xdr:to>
      <xdr:col>12</xdr:col>
      <xdr:colOff>508000</xdr:colOff>
      <xdr:row>21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B09505-2F7C-F44B-89CA-52F97118C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44450</xdr:rowOff>
    </xdr:from>
    <xdr:to>
      <xdr:col>10</xdr:col>
      <xdr:colOff>241300</xdr:colOff>
      <xdr:row>10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27AAC3-8231-4040-9395-D540C943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463550</xdr:colOff>
      <xdr:row>19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632EE8-18C9-8149-AEEB-05AA47F57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A091-07CA-4D4E-8460-8B184F46E889}">
  <dimension ref="A1:H42"/>
  <sheetViews>
    <sheetView topLeftCell="A3" zoomScale="130" zoomScaleNormal="130" workbookViewId="0">
      <selection activeCell="J6" sqref="J6"/>
    </sheetView>
  </sheetViews>
  <sheetFormatPr defaultColWidth="10.90625" defaultRowHeight="14.5" x14ac:dyDescent="0.35"/>
  <cols>
    <col min="1" max="1" width="17.81640625" customWidth="1"/>
  </cols>
  <sheetData>
    <row r="1" spans="1:8" ht="56" customHeight="1" x14ac:dyDescent="0.35">
      <c r="A1" s="13" t="s">
        <v>41</v>
      </c>
    </row>
    <row r="2" spans="1:8" ht="52.5" x14ac:dyDescent="0.35">
      <c r="A2" s="1" t="s">
        <v>26</v>
      </c>
      <c r="B2" s="1" t="s">
        <v>0</v>
      </c>
      <c r="C2" s="1" t="s">
        <v>16</v>
      </c>
      <c r="D2" s="1" t="s">
        <v>17</v>
      </c>
      <c r="E2" s="1" t="s">
        <v>1</v>
      </c>
      <c r="F2" s="1" t="s">
        <v>2</v>
      </c>
      <c r="G2" s="1" t="s">
        <v>24</v>
      </c>
      <c r="H2" s="1" t="s">
        <v>25</v>
      </c>
    </row>
    <row r="3" spans="1:8" x14ac:dyDescent="0.35">
      <c r="A3" s="2" t="s">
        <v>7</v>
      </c>
      <c r="B3" s="12">
        <v>99</v>
      </c>
      <c r="C3" s="3">
        <v>4.6100000000000003</v>
      </c>
      <c r="D3" s="3">
        <v>7</v>
      </c>
      <c r="E3" s="3">
        <f t="shared" ref="E3:E23" si="0">D3/B3</f>
        <v>7.0707070707070704E-2</v>
      </c>
      <c r="F3" s="3">
        <v>2</v>
      </c>
      <c r="G3" s="3">
        <v>50.89</v>
      </c>
      <c r="H3" s="3">
        <v>7.83</v>
      </c>
    </row>
    <row r="4" spans="1:8" x14ac:dyDescent="0.35">
      <c r="A4" s="2" t="s">
        <v>3</v>
      </c>
      <c r="B4" s="12">
        <v>106</v>
      </c>
      <c r="C4" s="3">
        <v>4.26</v>
      </c>
      <c r="D4" s="3">
        <v>23</v>
      </c>
      <c r="E4" s="3">
        <f t="shared" si="0"/>
        <v>0.21698113207547171</v>
      </c>
      <c r="F4" s="3">
        <v>2</v>
      </c>
      <c r="G4" s="3">
        <v>51.94</v>
      </c>
      <c r="H4" s="3">
        <v>7.32</v>
      </c>
    </row>
    <row r="5" spans="1:8" x14ac:dyDescent="0.35">
      <c r="A5" s="2" t="s">
        <v>15</v>
      </c>
      <c r="B5" s="12">
        <v>17</v>
      </c>
      <c r="C5" s="3">
        <v>3.75</v>
      </c>
      <c r="D5" s="3">
        <v>0</v>
      </c>
      <c r="E5" s="3">
        <f t="shared" si="0"/>
        <v>0</v>
      </c>
      <c r="F5" s="3">
        <v>0</v>
      </c>
      <c r="G5" s="3">
        <v>50.01</v>
      </c>
      <c r="H5" s="3">
        <v>6.16</v>
      </c>
    </row>
    <row r="6" spans="1:8" x14ac:dyDescent="0.35">
      <c r="A6" s="2" t="s">
        <v>20</v>
      </c>
      <c r="B6" s="12">
        <v>76</v>
      </c>
      <c r="C6" s="3">
        <v>3.6</v>
      </c>
      <c r="D6" s="3">
        <v>0</v>
      </c>
      <c r="E6" s="3">
        <f t="shared" si="0"/>
        <v>0</v>
      </c>
      <c r="F6" s="3">
        <v>0</v>
      </c>
      <c r="G6" s="3">
        <v>46.32</v>
      </c>
      <c r="H6" s="3">
        <v>5.76</v>
      </c>
    </row>
    <row r="7" spans="1:8" x14ac:dyDescent="0.35">
      <c r="A7" s="2" t="s">
        <v>27</v>
      </c>
      <c r="B7" s="12">
        <v>92</v>
      </c>
      <c r="C7" s="3">
        <v>3.44</v>
      </c>
      <c r="D7" s="3">
        <v>0</v>
      </c>
      <c r="E7" s="3">
        <f t="shared" si="0"/>
        <v>0</v>
      </c>
      <c r="F7" s="3">
        <v>0</v>
      </c>
      <c r="G7" s="3">
        <v>47.04</v>
      </c>
      <c r="H7" s="3">
        <v>5.86</v>
      </c>
    </row>
    <row r="8" spans="1:8" x14ac:dyDescent="0.35">
      <c r="A8" s="2" t="s">
        <v>10</v>
      </c>
      <c r="B8" s="12">
        <v>317</v>
      </c>
      <c r="C8" s="3">
        <v>3.4345110410094657</v>
      </c>
      <c r="D8" s="3">
        <v>4</v>
      </c>
      <c r="E8" s="3">
        <f t="shared" si="0"/>
        <v>1.2618296529968454E-2</v>
      </c>
      <c r="F8" s="3">
        <v>2</v>
      </c>
      <c r="G8" s="3">
        <v>47.99</v>
      </c>
      <c r="H8" s="3">
        <v>5.57</v>
      </c>
    </row>
    <row r="9" spans="1:8" x14ac:dyDescent="0.35">
      <c r="A9" s="2" t="s">
        <v>13</v>
      </c>
      <c r="B9" s="12">
        <v>56</v>
      </c>
      <c r="C9" s="3">
        <v>3.41</v>
      </c>
      <c r="D9" s="3">
        <v>0</v>
      </c>
      <c r="E9" s="3">
        <f t="shared" si="0"/>
        <v>0</v>
      </c>
      <c r="F9" s="3">
        <v>0</v>
      </c>
      <c r="G9" s="3">
        <v>50.18</v>
      </c>
      <c r="H9" s="3">
        <v>5.69</v>
      </c>
    </row>
    <row r="10" spans="1:8" x14ac:dyDescent="0.35">
      <c r="A10" s="2" t="s">
        <v>23</v>
      </c>
      <c r="B10" s="12">
        <v>116</v>
      </c>
      <c r="C10" s="3">
        <v>3.39</v>
      </c>
      <c r="D10" s="3">
        <v>1</v>
      </c>
      <c r="E10" s="3">
        <f t="shared" si="0"/>
        <v>8.6206896551724137E-3</v>
      </c>
      <c r="F10" s="3">
        <v>2</v>
      </c>
      <c r="G10" s="3">
        <v>38.53</v>
      </c>
      <c r="H10" s="3">
        <v>4.88</v>
      </c>
    </row>
    <row r="11" spans="1:8" x14ac:dyDescent="0.35">
      <c r="A11" s="2" t="s">
        <v>4</v>
      </c>
      <c r="B11" s="12">
        <v>301</v>
      </c>
      <c r="C11" s="3">
        <v>3.3759999999999999</v>
      </c>
      <c r="D11" s="3">
        <v>15</v>
      </c>
      <c r="E11" s="3">
        <f t="shared" si="0"/>
        <v>4.9833887043189369E-2</v>
      </c>
      <c r="F11" s="3">
        <v>3</v>
      </c>
      <c r="G11" s="3">
        <v>49.27</v>
      </c>
      <c r="H11" s="3">
        <v>5.53</v>
      </c>
    </row>
    <row r="12" spans="1:8" x14ac:dyDescent="0.35">
      <c r="A12" s="2" t="s">
        <v>21</v>
      </c>
      <c r="B12" s="12">
        <v>37</v>
      </c>
      <c r="C12" s="3">
        <v>3.34</v>
      </c>
      <c r="D12" s="3">
        <v>0</v>
      </c>
      <c r="E12" s="3">
        <f t="shared" si="0"/>
        <v>0</v>
      </c>
      <c r="F12" s="3">
        <v>0</v>
      </c>
      <c r="G12" s="3">
        <v>39.130000000000003</v>
      </c>
      <c r="H12" s="3">
        <v>4.84</v>
      </c>
    </row>
    <row r="13" spans="1:8" x14ac:dyDescent="0.35">
      <c r="A13" s="2" t="s">
        <v>9</v>
      </c>
      <c r="B13" s="12">
        <v>61</v>
      </c>
      <c r="C13" s="3">
        <v>3.12</v>
      </c>
      <c r="D13" s="3">
        <v>0</v>
      </c>
      <c r="E13" s="3">
        <f t="shared" si="0"/>
        <v>0</v>
      </c>
      <c r="F13" s="3">
        <v>0</v>
      </c>
      <c r="G13" s="3">
        <v>49.17</v>
      </c>
      <c r="H13" s="3">
        <v>5.19</v>
      </c>
    </row>
    <row r="14" spans="1:8" x14ac:dyDescent="0.35">
      <c r="A14" s="2" t="s">
        <v>6</v>
      </c>
      <c r="B14" s="12">
        <v>36</v>
      </c>
      <c r="C14" s="3">
        <v>3.07</v>
      </c>
      <c r="D14" s="3">
        <v>0</v>
      </c>
      <c r="E14" s="3">
        <f t="shared" si="0"/>
        <v>0</v>
      </c>
      <c r="F14" s="3">
        <v>0</v>
      </c>
      <c r="G14" s="3">
        <v>59.87</v>
      </c>
      <c r="H14" s="3">
        <v>5.93</v>
      </c>
    </row>
    <row r="15" spans="1:8" x14ac:dyDescent="0.35">
      <c r="A15" s="2" t="s">
        <v>22</v>
      </c>
      <c r="B15" s="12">
        <v>70</v>
      </c>
      <c r="C15" s="3">
        <v>3.02</v>
      </c>
      <c r="D15" s="3">
        <v>0</v>
      </c>
      <c r="E15" s="3">
        <f t="shared" si="0"/>
        <v>0</v>
      </c>
      <c r="F15" s="3">
        <v>0</v>
      </c>
      <c r="G15" s="3">
        <v>58.16</v>
      </c>
      <c r="H15" s="3">
        <v>5.68</v>
      </c>
    </row>
    <row r="16" spans="1:8" x14ac:dyDescent="0.35">
      <c r="A16" s="2" t="s">
        <v>28</v>
      </c>
      <c r="B16" s="12">
        <v>67</v>
      </c>
      <c r="C16" s="3">
        <v>2.6</v>
      </c>
      <c r="D16" s="3">
        <v>0</v>
      </c>
      <c r="E16" s="3">
        <f t="shared" si="0"/>
        <v>0</v>
      </c>
      <c r="F16" s="3">
        <v>0</v>
      </c>
      <c r="G16" s="3">
        <v>37.17</v>
      </c>
      <c r="H16" s="3">
        <v>3.71</v>
      </c>
    </row>
    <row r="17" spans="1:8" x14ac:dyDescent="0.35">
      <c r="A17" s="2" t="s">
        <v>19</v>
      </c>
      <c r="B17" s="12">
        <v>246</v>
      </c>
      <c r="C17" s="3">
        <v>2.1</v>
      </c>
      <c r="D17" s="3">
        <v>3</v>
      </c>
      <c r="E17" s="3">
        <f t="shared" si="0"/>
        <v>1.2195121951219513E-2</v>
      </c>
      <c r="F17" s="3">
        <v>2</v>
      </c>
      <c r="G17" s="3">
        <v>51.84</v>
      </c>
      <c r="H17" s="3">
        <v>3.56</v>
      </c>
    </row>
    <row r="18" spans="1:8" x14ac:dyDescent="0.35">
      <c r="A18" s="2" t="s">
        <v>8</v>
      </c>
      <c r="B18" s="12">
        <v>42</v>
      </c>
      <c r="C18" s="3">
        <v>1.96</v>
      </c>
      <c r="D18" s="3">
        <v>1</v>
      </c>
      <c r="E18" s="3">
        <f t="shared" si="0"/>
        <v>2.3809523809523808E-2</v>
      </c>
      <c r="F18" s="3">
        <v>2</v>
      </c>
      <c r="G18" s="3">
        <v>41</v>
      </c>
      <c r="H18" s="3">
        <v>2.91</v>
      </c>
    </row>
    <row r="19" spans="1:8" x14ac:dyDescent="0.35">
      <c r="A19" s="2" t="s">
        <v>18</v>
      </c>
      <c r="B19" s="12">
        <v>62</v>
      </c>
      <c r="C19" s="3">
        <v>1.95</v>
      </c>
      <c r="D19" s="3">
        <v>0</v>
      </c>
      <c r="E19" s="3">
        <f t="shared" si="0"/>
        <v>0</v>
      </c>
      <c r="F19" s="3">
        <v>0</v>
      </c>
      <c r="G19" s="3">
        <v>42.66</v>
      </c>
      <c r="H19" s="3">
        <v>2.95</v>
      </c>
    </row>
    <row r="20" spans="1:8" x14ac:dyDescent="0.35">
      <c r="A20" s="2" t="s">
        <v>38</v>
      </c>
      <c r="B20" s="12">
        <v>86</v>
      </c>
      <c r="C20" s="3">
        <v>1.74</v>
      </c>
      <c r="D20" s="3">
        <v>0</v>
      </c>
      <c r="E20" s="3">
        <f t="shared" si="0"/>
        <v>0</v>
      </c>
      <c r="F20" s="3">
        <v>0</v>
      </c>
      <c r="G20" s="3">
        <v>18.059999999999999</v>
      </c>
      <c r="H20" s="3">
        <v>1.99</v>
      </c>
    </row>
    <row r="21" spans="1:8" x14ac:dyDescent="0.35">
      <c r="A21" s="2" t="s">
        <v>29</v>
      </c>
      <c r="B21" s="12">
        <v>69</v>
      </c>
      <c r="C21" s="3">
        <v>1.49072463768116</v>
      </c>
      <c r="D21" s="3">
        <v>2</v>
      </c>
      <c r="E21" s="3">
        <f t="shared" si="0"/>
        <v>2.8985507246376812E-2</v>
      </c>
      <c r="F21" s="3">
        <v>2</v>
      </c>
      <c r="G21" s="3">
        <v>31.09</v>
      </c>
      <c r="H21" s="3">
        <v>2</v>
      </c>
    </row>
    <row r="22" spans="1:8" x14ac:dyDescent="0.35">
      <c r="A22" s="2" t="s">
        <v>39</v>
      </c>
      <c r="B22" s="12">
        <v>67</v>
      </c>
      <c r="C22" s="3">
        <v>1.4850746268656725</v>
      </c>
      <c r="D22" s="3">
        <v>0</v>
      </c>
      <c r="E22" s="3">
        <f t="shared" si="0"/>
        <v>0</v>
      </c>
      <c r="F22" s="3">
        <v>0</v>
      </c>
      <c r="G22" s="3">
        <v>31.97</v>
      </c>
      <c r="H22" s="3">
        <v>1.97</v>
      </c>
    </row>
    <row r="23" spans="1:8" x14ac:dyDescent="0.35">
      <c r="A23" s="2" t="s">
        <v>5</v>
      </c>
      <c r="B23" s="12">
        <v>182</v>
      </c>
      <c r="C23" s="3">
        <v>1.1599999999999999</v>
      </c>
      <c r="D23" s="3">
        <v>1</v>
      </c>
      <c r="E23" s="3">
        <f t="shared" si="0"/>
        <v>5.4945054945054949E-3</v>
      </c>
      <c r="F23" s="3">
        <v>1</v>
      </c>
      <c r="G23" s="3">
        <v>53.48</v>
      </c>
      <c r="H23" s="3">
        <v>2.02</v>
      </c>
    </row>
    <row r="24" spans="1:8" x14ac:dyDescent="0.35">
      <c r="A24" s="2"/>
      <c r="B24" s="12"/>
      <c r="C24" s="3"/>
      <c r="D24" s="3"/>
      <c r="E24" s="3"/>
      <c r="F24" s="3"/>
      <c r="G24" s="3"/>
      <c r="H24" s="3"/>
    </row>
    <row r="25" spans="1:8" x14ac:dyDescent="0.35">
      <c r="A25" s="10" t="s">
        <v>11</v>
      </c>
      <c r="B25" s="8">
        <f>SUM(B3:B23)</f>
        <v>2205</v>
      </c>
      <c r="C25" s="9">
        <f>AVERAGE(C3:C23)</f>
        <v>2.8717290621693485</v>
      </c>
      <c r="D25" s="8">
        <f>SUM(D3:D23)</f>
        <v>57</v>
      </c>
      <c r="E25" s="9">
        <f>AVERAGE(E3:E23)</f>
        <v>2.0440273072023726E-2</v>
      </c>
      <c r="F25" s="8">
        <v>3</v>
      </c>
      <c r="G25" s="9">
        <f>AVERAGE(G3:G23)</f>
        <v>45.036666666666662</v>
      </c>
      <c r="H25" s="9">
        <f>AVERAGE(H3:H23)</f>
        <v>4.6357142857142852</v>
      </c>
    </row>
    <row r="26" spans="1:8" x14ac:dyDescent="0.35">
      <c r="A26" s="5" t="s">
        <v>40</v>
      </c>
    </row>
    <row r="30" spans="1:8" x14ac:dyDescent="0.35">
      <c r="A30" s="5"/>
    </row>
    <row r="31" spans="1:8" x14ac:dyDescent="0.35">
      <c r="A31" s="5"/>
    </row>
    <row r="32" spans="1:8" ht="78" x14ac:dyDescent="0.35">
      <c r="A32" s="6" t="s">
        <v>26</v>
      </c>
      <c r="B32" s="6" t="s">
        <v>0</v>
      </c>
      <c r="C32" s="6" t="s">
        <v>35</v>
      </c>
      <c r="D32" s="6" t="s">
        <v>30</v>
      </c>
      <c r="E32" s="6" t="s">
        <v>1</v>
      </c>
      <c r="F32" s="6" t="s">
        <v>2</v>
      </c>
      <c r="G32" s="6" t="s">
        <v>33</v>
      </c>
      <c r="H32" s="6" t="s">
        <v>32</v>
      </c>
    </row>
    <row r="33" spans="1:8" x14ac:dyDescent="0.35">
      <c r="A33" s="2" t="s">
        <v>29</v>
      </c>
      <c r="B33" s="3">
        <v>40</v>
      </c>
      <c r="C33" s="3">
        <v>1.5</v>
      </c>
      <c r="D33" s="3">
        <v>0</v>
      </c>
      <c r="E33" s="3">
        <f t="shared" ref="E33:E35" si="1">D33/B33</f>
        <v>0</v>
      </c>
      <c r="F33" s="3">
        <v>0</v>
      </c>
      <c r="G33" s="3">
        <v>30.14</v>
      </c>
      <c r="H33" s="3">
        <v>1.98</v>
      </c>
    </row>
    <row r="34" spans="1:8" x14ac:dyDescent="0.35">
      <c r="A34" s="2" t="s">
        <v>34</v>
      </c>
      <c r="B34" s="3">
        <v>17</v>
      </c>
      <c r="C34" s="3">
        <v>1.75</v>
      </c>
      <c r="D34" s="3">
        <v>0</v>
      </c>
      <c r="E34" s="3">
        <f t="shared" si="1"/>
        <v>0</v>
      </c>
      <c r="F34" s="3">
        <v>0</v>
      </c>
      <c r="G34" s="3">
        <v>50.38</v>
      </c>
      <c r="H34" s="3">
        <v>2.96</v>
      </c>
    </row>
    <row r="35" spans="1:8" x14ac:dyDescent="0.35">
      <c r="A35" s="2" t="s">
        <v>27</v>
      </c>
      <c r="B35" s="3">
        <v>64</v>
      </c>
      <c r="C35" s="3">
        <v>1.71</v>
      </c>
      <c r="D35" s="3">
        <v>0</v>
      </c>
      <c r="E35" s="3">
        <f t="shared" si="1"/>
        <v>0</v>
      </c>
      <c r="F35" s="3">
        <v>0</v>
      </c>
      <c r="G35" s="3">
        <v>51.92</v>
      </c>
      <c r="H35" s="3">
        <v>2.95</v>
      </c>
    </row>
    <row r="36" spans="1:8" x14ac:dyDescent="0.35">
      <c r="A36" s="2" t="s">
        <v>4</v>
      </c>
      <c r="B36" s="3">
        <v>261</v>
      </c>
      <c r="C36" s="3">
        <v>2.09</v>
      </c>
      <c r="D36" s="3">
        <v>3</v>
      </c>
      <c r="E36" s="3">
        <f>D36/B36</f>
        <v>1.1494252873563218E-2</v>
      </c>
      <c r="F36" s="3">
        <v>1</v>
      </c>
      <c r="G36" s="3">
        <v>52.07</v>
      </c>
      <c r="H36" s="3">
        <v>3.61</v>
      </c>
    </row>
    <row r="37" spans="1:8" x14ac:dyDescent="0.35">
      <c r="A37" s="2" t="s">
        <v>12</v>
      </c>
      <c r="B37" s="3">
        <v>88</v>
      </c>
      <c r="C37" s="3">
        <v>1.19</v>
      </c>
      <c r="D37" s="3">
        <v>0</v>
      </c>
      <c r="E37" s="3">
        <f t="shared" ref="E37:E38" si="2">D37/B37</f>
        <v>0</v>
      </c>
      <c r="F37" s="3">
        <v>0</v>
      </c>
      <c r="G37" s="3">
        <v>52.82</v>
      </c>
      <c r="H37" s="3">
        <v>2.0699999999999998</v>
      </c>
    </row>
    <row r="38" spans="1:8" x14ac:dyDescent="0.35">
      <c r="A38" s="2" t="s">
        <v>21</v>
      </c>
      <c r="B38" s="3">
        <v>54</v>
      </c>
      <c r="C38" s="3">
        <v>1.3</v>
      </c>
      <c r="D38" s="3">
        <v>0</v>
      </c>
      <c r="E38" s="3">
        <f t="shared" si="2"/>
        <v>0</v>
      </c>
      <c r="F38" s="3">
        <v>0</v>
      </c>
      <c r="G38" s="3">
        <v>42.45</v>
      </c>
      <c r="H38" s="3">
        <v>1.97</v>
      </c>
    </row>
    <row r="39" spans="1:8" x14ac:dyDescent="0.35">
      <c r="A39" s="10" t="s">
        <v>11</v>
      </c>
      <c r="B39" s="8">
        <f>SUM(B33:B38)</f>
        <v>524</v>
      </c>
      <c r="C39" s="9">
        <f>AVERAGE(C33:C38)</f>
        <v>1.59</v>
      </c>
      <c r="D39" s="8">
        <f>SUM(D33:D38)</f>
        <v>3</v>
      </c>
      <c r="E39" s="9">
        <f>SUM(E33:E38)</f>
        <v>1.1494252873563218E-2</v>
      </c>
      <c r="F39" s="8">
        <f>SUM(F33:F38)</f>
        <v>1</v>
      </c>
      <c r="G39" s="9">
        <f>AVERAGE(G33:G38)</f>
        <v>46.629999999999995</v>
      </c>
      <c r="H39" s="9">
        <f>AVERAGE(H33:H38)</f>
        <v>2.5900000000000003</v>
      </c>
    </row>
    <row r="40" spans="1:8" x14ac:dyDescent="0.35">
      <c r="A40" s="5" t="s">
        <v>40</v>
      </c>
    </row>
    <row r="42" spans="1:8" x14ac:dyDescent="0.35">
      <c r="A42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CB0D-F0F2-C94A-8DF5-9BDB5CE5B0CA}">
  <dimension ref="A1:B22"/>
  <sheetViews>
    <sheetView workbookViewId="0">
      <selection activeCell="J21" sqref="J21"/>
    </sheetView>
  </sheetViews>
  <sheetFormatPr defaultColWidth="11.453125" defaultRowHeight="14.5" x14ac:dyDescent="0.35"/>
  <cols>
    <col min="1" max="1" width="21.36328125" customWidth="1"/>
    <col min="2" max="2" width="15" customWidth="1"/>
  </cols>
  <sheetData>
    <row r="1" spans="1:2" ht="39.5" x14ac:dyDescent="0.35">
      <c r="A1" s="1" t="s">
        <v>26</v>
      </c>
      <c r="B1" s="1" t="s">
        <v>16</v>
      </c>
    </row>
    <row r="2" spans="1:2" x14ac:dyDescent="0.35">
      <c r="A2" s="2" t="s">
        <v>7</v>
      </c>
      <c r="B2" s="3">
        <v>4.6100000000000003</v>
      </c>
    </row>
    <row r="3" spans="1:2" x14ac:dyDescent="0.35">
      <c r="A3" s="2" t="s">
        <v>3</v>
      </c>
      <c r="B3" s="3">
        <v>4.26</v>
      </c>
    </row>
    <row r="4" spans="1:2" x14ac:dyDescent="0.35">
      <c r="A4" s="2" t="s">
        <v>15</v>
      </c>
      <c r="B4" s="3">
        <v>3.75</v>
      </c>
    </row>
    <row r="5" spans="1:2" x14ac:dyDescent="0.35">
      <c r="A5" s="2" t="s">
        <v>20</v>
      </c>
      <c r="B5" s="3">
        <v>3.6</v>
      </c>
    </row>
    <row r="6" spans="1:2" x14ac:dyDescent="0.35">
      <c r="A6" s="2" t="s">
        <v>27</v>
      </c>
      <c r="B6" s="3">
        <v>3.44</v>
      </c>
    </row>
    <row r="7" spans="1:2" x14ac:dyDescent="0.35">
      <c r="A7" s="2" t="s">
        <v>10</v>
      </c>
      <c r="B7" s="3">
        <v>3.4345110410094657</v>
      </c>
    </row>
    <row r="8" spans="1:2" x14ac:dyDescent="0.35">
      <c r="A8" s="2" t="s">
        <v>13</v>
      </c>
      <c r="B8" s="3">
        <v>3.41</v>
      </c>
    </row>
    <row r="9" spans="1:2" x14ac:dyDescent="0.35">
      <c r="A9" s="2" t="s">
        <v>23</v>
      </c>
      <c r="B9" s="3">
        <v>3.39</v>
      </c>
    </row>
    <row r="10" spans="1:2" x14ac:dyDescent="0.35">
      <c r="A10" s="2" t="s">
        <v>4</v>
      </c>
      <c r="B10" s="3">
        <v>3.3759999999999999</v>
      </c>
    </row>
    <row r="11" spans="1:2" x14ac:dyDescent="0.35">
      <c r="A11" s="2" t="s">
        <v>21</v>
      </c>
      <c r="B11" s="3">
        <v>3.34</v>
      </c>
    </row>
    <row r="12" spans="1:2" x14ac:dyDescent="0.35">
      <c r="A12" s="2" t="s">
        <v>9</v>
      </c>
      <c r="B12" s="3">
        <v>3.12</v>
      </c>
    </row>
    <row r="13" spans="1:2" x14ac:dyDescent="0.35">
      <c r="A13" s="2" t="s">
        <v>6</v>
      </c>
      <c r="B13" s="3">
        <v>3.07</v>
      </c>
    </row>
    <row r="14" spans="1:2" x14ac:dyDescent="0.35">
      <c r="A14" s="2" t="s">
        <v>22</v>
      </c>
      <c r="B14" s="3">
        <v>3.02</v>
      </c>
    </row>
    <row r="15" spans="1:2" x14ac:dyDescent="0.35">
      <c r="A15" s="2" t="s">
        <v>28</v>
      </c>
      <c r="B15" s="3">
        <v>2.6</v>
      </c>
    </row>
    <row r="16" spans="1:2" x14ac:dyDescent="0.35">
      <c r="A16" s="2" t="s">
        <v>19</v>
      </c>
      <c r="B16" s="3">
        <v>2.1</v>
      </c>
    </row>
    <row r="17" spans="1:2" x14ac:dyDescent="0.35">
      <c r="A17" s="2" t="s">
        <v>8</v>
      </c>
      <c r="B17" s="3">
        <v>1.96</v>
      </c>
    </row>
    <row r="18" spans="1:2" x14ac:dyDescent="0.35">
      <c r="A18" s="2" t="s">
        <v>18</v>
      </c>
      <c r="B18" s="3">
        <v>1.95</v>
      </c>
    </row>
    <row r="19" spans="1:2" x14ac:dyDescent="0.35">
      <c r="A19" s="2" t="s">
        <v>38</v>
      </c>
      <c r="B19" s="3">
        <v>1.74</v>
      </c>
    </row>
    <row r="20" spans="1:2" x14ac:dyDescent="0.35">
      <c r="A20" s="2" t="s">
        <v>29</v>
      </c>
      <c r="B20" s="3">
        <v>1.49072463768116</v>
      </c>
    </row>
    <row r="21" spans="1:2" x14ac:dyDescent="0.35">
      <c r="A21" s="2" t="s">
        <v>39</v>
      </c>
      <c r="B21" s="3">
        <v>1.4850746268656725</v>
      </c>
    </row>
    <row r="22" spans="1:2" x14ac:dyDescent="0.35">
      <c r="A22" s="2" t="s">
        <v>5</v>
      </c>
      <c r="B22" s="3">
        <v>1.1599999999999999</v>
      </c>
    </row>
  </sheetData>
  <autoFilter ref="A1:B1" xr:uid="{80C1CB0D-F0F2-C94A-8DF5-9BDB5CE5B0CA}">
    <sortState xmlns:xlrd2="http://schemas.microsoft.com/office/spreadsheetml/2017/richdata2" ref="A2:B22">
      <sortCondition descending="1" ref="B1:B22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AD974-48F9-A946-98BD-7C6B7FDF2E96}">
  <dimension ref="A1:B7"/>
  <sheetViews>
    <sheetView tabSelected="1" workbookViewId="0">
      <selection activeCell="J13" sqref="J13"/>
    </sheetView>
  </sheetViews>
  <sheetFormatPr defaultColWidth="11.453125" defaultRowHeight="14.5" x14ac:dyDescent="0.35"/>
  <cols>
    <col min="1" max="1" width="22.81640625" customWidth="1"/>
  </cols>
  <sheetData>
    <row r="1" spans="1:2" ht="65" x14ac:dyDescent="0.35">
      <c r="A1" s="6" t="s">
        <v>26</v>
      </c>
      <c r="B1" s="6" t="s">
        <v>31</v>
      </c>
    </row>
    <row r="2" spans="1:2" x14ac:dyDescent="0.35">
      <c r="A2" s="2" t="s">
        <v>4</v>
      </c>
      <c r="B2" s="2">
        <v>2.09</v>
      </c>
    </row>
    <row r="3" spans="1:2" x14ac:dyDescent="0.35">
      <c r="A3" s="2" t="s">
        <v>34</v>
      </c>
      <c r="B3" s="2">
        <v>1.75</v>
      </c>
    </row>
    <row r="4" spans="1:2" x14ac:dyDescent="0.35">
      <c r="A4" s="2" t="s">
        <v>27</v>
      </c>
      <c r="B4" s="2">
        <v>1.71</v>
      </c>
    </row>
    <row r="5" spans="1:2" x14ac:dyDescent="0.35">
      <c r="A5" s="2" t="s">
        <v>29</v>
      </c>
      <c r="B5" s="2">
        <v>1.5</v>
      </c>
    </row>
    <row r="6" spans="1:2" x14ac:dyDescent="0.35">
      <c r="A6" s="2" t="s">
        <v>21</v>
      </c>
      <c r="B6" s="2">
        <v>1.3</v>
      </c>
    </row>
    <row r="7" spans="1:2" x14ac:dyDescent="0.35">
      <c r="A7" s="2" t="s">
        <v>12</v>
      </c>
      <c r="B7" s="2">
        <v>1.19</v>
      </c>
    </row>
  </sheetData>
  <autoFilter ref="A1:B1" xr:uid="{BDEAD974-48F9-A946-98BD-7C6B7FDF2E96}">
    <sortState xmlns:xlrd2="http://schemas.microsoft.com/office/spreadsheetml/2017/richdata2" ref="A2:B7">
      <sortCondition descending="1" ref="B1:B7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6D47-8C15-2747-94FC-7331E7560D84}">
  <dimension ref="A1:B23"/>
  <sheetViews>
    <sheetView workbookViewId="0">
      <selection activeCell="H28" sqref="H28"/>
    </sheetView>
  </sheetViews>
  <sheetFormatPr defaultColWidth="11.453125" defaultRowHeight="14.5" x14ac:dyDescent="0.35"/>
  <cols>
    <col min="1" max="1" width="33.36328125" customWidth="1"/>
  </cols>
  <sheetData>
    <row r="1" spans="1:2" ht="39.5" x14ac:dyDescent="0.35">
      <c r="A1" s="1" t="s">
        <v>26</v>
      </c>
      <c r="B1" s="1" t="s">
        <v>17</v>
      </c>
    </row>
    <row r="2" spans="1:2" x14ac:dyDescent="0.35">
      <c r="A2" s="2" t="s">
        <v>3</v>
      </c>
      <c r="B2" s="2">
        <v>23</v>
      </c>
    </row>
    <row r="3" spans="1:2" x14ac:dyDescent="0.35">
      <c r="A3" s="2" t="s">
        <v>4</v>
      </c>
      <c r="B3" s="2">
        <v>15</v>
      </c>
    </row>
    <row r="4" spans="1:2" x14ac:dyDescent="0.35">
      <c r="A4" s="2" t="s">
        <v>7</v>
      </c>
      <c r="B4" s="2">
        <v>7</v>
      </c>
    </row>
    <row r="5" spans="1:2" x14ac:dyDescent="0.35">
      <c r="A5" s="2" t="s">
        <v>10</v>
      </c>
      <c r="B5" s="2">
        <v>4</v>
      </c>
    </row>
    <row r="6" spans="1:2" x14ac:dyDescent="0.35">
      <c r="A6" s="2" t="s">
        <v>19</v>
      </c>
      <c r="B6" s="2">
        <v>3</v>
      </c>
    </row>
    <row r="7" spans="1:2" x14ac:dyDescent="0.35">
      <c r="A7" s="2" t="s">
        <v>29</v>
      </c>
      <c r="B7" s="2">
        <v>2</v>
      </c>
    </row>
    <row r="8" spans="1:2" x14ac:dyDescent="0.35">
      <c r="A8" s="2" t="s">
        <v>23</v>
      </c>
      <c r="B8" s="2">
        <v>1</v>
      </c>
    </row>
    <row r="9" spans="1:2" x14ac:dyDescent="0.35">
      <c r="A9" s="2" t="s">
        <v>5</v>
      </c>
      <c r="B9" s="2">
        <v>1</v>
      </c>
    </row>
    <row r="10" spans="1:2" x14ac:dyDescent="0.35">
      <c r="A10" s="2" t="s">
        <v>8</v>
      </c>
      <c r="B10" s="2">
        <v>1</v>
      </c>
    </row>
    <row r="11" spans="1:2" x14ac:dyDescent="0.35">
      <c r="A11" s="2" t="s">
        <v>15</v>
      </c>
      <c r="B11" s="2">
        <v>0</v>
      </c>
    </row>
    <row r="12" spans="1:2" x14ac:dyDescent="0.35">
      <c r="A12" s="2" t="s">
        <v>18</v>
      </c>
      <c r="B12" s="2">
        <v>0</v>
      </c>
    </row>
    <row r="13" spans="1:2" x14ac:dyDescent="0.35">
      <c r="A13" s="2" t="s">
        <v>20</v>
      </c>
      <c r="B13" s="2">
        <v>0</v>
      </c>
    </row>
    <row r="14" spans="1:2" x14ac:dyDescent="0.35">
      <c r="A14" s="2" t="s">
        <v>21</v>
      </c>
      <c r="B14" s="2">
        <v>0</v>
      </c>
    </row>
    <row r="15" spans="1:2" x14ac:dyDescent="0.35">
      <c r="A15" s="2" t="s">
        <v>22</v>
      </c>
      <c r="B15" s="2">
        <v>0</v>
      </c>
    </row>
    <row r="16" spans="1:2" x14ac:dyDescent="0.35">
      <c r="A16" s="2" t="s">
        <v>13</v>
      </c>
      <c r="B16" s="2">
        <v>0</v>
      </c>
    </row>
    <row r="17" spans="1:2" x14ac:dyDescent="0.35">
      <c r="A17" s="2" t="s">
        <v>6</v>
      </c>
      <c r="B17" s="2">
        <v>0</v>
      </c>
    </row>
    <row r="18" spans="1:2" x14ac:dyDescent="0.35">
      <c r="A18" s="2" t="s">
        <v>27</v>
      </c>
      <c r="B18" s="2">
        <v>0</v>
      </c>
    </row>
    <row r="19" spans="1:2" x14ac:dyDescent="0.35">
      <c r="A19" s="2" t="s">
        <v>38</v>
      </c>
      <c r="B19" s="2">
        <v>0</v>
      </c>
    </row>
    <row r="20" spans="1:2" x14ac:dyDescent="0.35">
      <c r="A20" s="2" t="s">
        <v>9</v>
      </c>
      <c r="B20" s="2">
        <v>0</v>
      </c>
    </row>
    <row r="21" spans="1:2" x14ac:dyDescent="0.35">
      <c r="A21" s="2" t="s">
        <v>28</v>
      </c>
      <c r="B21" s="2">
        <v>0</v>
      </c>
    </row>
    <row r="22" spans="1:2" x14ac:dyDescent="0.35">
      <c r="A22" s="2" t="s">
        <v>39</v>
      </c>
      <c r="B22" s="2">
        <v>0</v>
      </c>
    </row>
    <row r="23" spans="1:2" x14ac:dyDescent="0.35">
      <c r="B23">
        <f>SUM(B2:B22)</f>
        <v>57</v>
      </c>
    </row>
  </sheetData>
  <autoFilter ref="A1:B1" xr:uid="{4E2E6D47-8C15-2747-94FC-7331E7560D84}">
    <sortState xmlns:xlrd2="http://schemas.microsoft.com/office/spreadsheetml/2017/richdata2" ref="A2:B22">
      <sortCondition descending="1" ref="B1:B22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D1CD-1848-A143-8598-0A47AA50FEC0}">
  <dimension ref="A1:H33"/>
  <sheetViews>
    <sheetView zoomScale="81" zoomScaleNormal="80" workbookViewId="0">
      <selection activeCell="D36" sqref="D36"/>
    </sheetView>
  </sheetViews>
  <sheetFormatPr defaultColWidth="10.81640625" defaultRowHeight="14.5" x14ac:dyDescent="0.35"/>
  <cols>
    <col min="1" max="1" width="17.81640625" style="4" customWidth="1"/>
    <col min="2" max="2" width="14" style="4" bestFit="1" customWidth="1"/>
    <col min="3" max="3" width="16.81640625" style="4" customWidth="1"/>
    <col min="4" max="4" width="17.1796875" style="4" customWidth="1"/>
    <col min="5" max="5" width="21.1796875" style="4" customWidth="1"/>
    <col min="6" max="6" width="15.36328125" style="4" customWidth="1"/>
    <col min="7" max="7" width="17" style="4" customWidth="1"/>
    <col min="8" max="8" width="17.36328125" style="4" customWidth="1"/>
    <col min="9" max="16384" width="10.81640625" style="4"/>
  </cols>
  <sheetData>
    <row r="1" spans="1:8" ht="29" customHeight="1" x14ac:dyDescent="0.35">
      <c r="A1" s="1" t="s">
        <v>26</v>
      </c>
      <c r="B1" s="1" t="s">
        <v>0</v>
      </c>
      <c r="C1" s="1" t="s">
        <v>16</v>
      </c>
      <c r="D1" s="1" t="s">
        <v>17</v>
      </c>
      <c r="E1" s="1" t="s">
        <v>1</v>
      </c>
      <c r="F1" s="1" t="s">
        <v>2</v>
      </c>
      <c r="G1" s="1" t="s">
        <v>24</v>
      </c>
      <c r="H1" s="1" t="s">
        <v>25</v>
      </c>
    </row>
    <row r="2" spans="1:8" x14ac:dyDescent="0.35">
      <c r="A2" s="2" t="s">
        <v>7</v>
      </c>
      <c r="B2" s="2">
        <v>92</v>
      </c>
      <c r="C2" s="3">
        <v>5.35</v>
      </c>
      <c r="D2" s="2">
        <v>7</v>
      </c>
      <c r="E2" s="3">
        <f t="shared" ref="E2:E20" si="0">D2/B2</f>
        <v>7.6086956521739135E-2</v>
      </c>
      <c r="F2" s="2">
        <v>2</v>
      </c>
      <c r="G2" s="2">
        <v>41.6</v>
      </c>
      <c r="H2" s="2">
        <v>8.06</v>
      </c>
    </row>
    <row r="3" spans="1:8" x14ac:dyDescent="0.35">
      <c r="A3" s="2" t="s">
        <v>3</v>
      </c>
      <c r="B3" s="2">
        <v>101</v>
      </c>
      <c r="C3" s="3">
        <v>4.41</v>
      </c>
      <c r="D3" s="2">
        <v>26</v>
      </c>
      <c r="E3" s="3">
        <f t="shared" si="0"/>
        <v>0.25742574257425743</v>
      </c>
      <c r="F3" s="2">
        <v>2</v>
      </c>
      <c r="G3" s="2">
        <v>43.94</v>
      </c>
      <c r="H3" s="2">
        <v>7.01</v>
      </c>
    </row>
    <row r="4" spans="1:8" x14ac:dyDescent="0.35">
      <c r="A4" s="2" t="s">
        <v>9</v>
      </c>
      <c r="B4" s="2">
        <v>60</v>
      </c>
      <c r="C4" s="3">
        <v>4.26</v>
      </c>
      <c r="D4" s="2">
        <v>0</v>
      </c>
      <c r="E4" s="3">
        <f t="shared" si="0"/>
        <v>0</v>
      </c>
      <c r="F4" s="2">
        <v>0</v>
      </c>
      <c r="G4" s="2">
        <v>41.91</v>
      </c>
      <c r="H4" s="2">
        <v>6.37</v>
      </c>
    </row>
    <row r="5" spans="1:8" x14ac:dyDescent="0.35">
      <c r="A5" s="2" t="s">
        <v>20</v>
      </c>
      <c r="B5" s="2">
        <v>71</v>
      </c>
      <c r="C5" s="3">
        <v>3.77</v>
      </c>
      <c r="D5" s="2">
        <v>4</v>
      </c>
      <c r="E5" s="3">
        <f t="shared" si="0"/>
        <v>5.6338028169014086E-2</v>
      </c>
      <c r="F5" s="2">
        <v>1</v>
      </c>
      <c r="G5" s="2">
        <v>42.34</v>
      </c>
      <c r="H5" s="2">
        <v>5.71</v>
      </c>
    </row>
    <row r="6" spans="1:8" x14ac:dyDescent="0.35">
      <c r="A6" s="2" t="s">
        <v>27</v>
      </c>
      <c r="B6" s="2">
        <v>81</v>
      </c>
      <c r="C6" s="3">
        <v>3.64</v>
      </c>
      <c r="D6" s="2">
        <v>0</v>
      </c>
      <c r="E6" s="3">
        <f t="shared" si="0"/>
        <v>0</v>
      </c>
      <c r="F6" s="2">
        <v>0</v>
      </c>
      <c r="G6" s="2">
        <v>44.36</v>
      </c>
      <c r="H6" s="2">
        <v>5.78</v>
      </c>
    </row>
    <row r="7" spans="1:8" x14ac:dyDescent="0.35">
      <c r="A7" s="2" t="s">
        <v>10</v>
      </c>
      <c r="B7" s="2">
        <v>318</v>
      </c>
      <c r="C7" s="3">
        <v>3.6</v>
      </c>
      <c r="D7" s="2">
        <v>1</v>
      </c>
      <c r="E7" s="3">
        <f t="shared" si="0"/>
        <v>3.1446540880503146E-3</v>
      </c>
      <c r="F7" s="2">
        <v>1</v>
      </c>
      <c r="G7" s="2">
        <v>47</v>
      </c>
      <c r="H7" s="2">
        <v>5.76</v>
      </c>
    </row>
    <row r="8" spans="1:8" x14ac:dyDescent="0.35">
      <c r="A8" s="2" t="s">
        <v>23</v>
      </c>
      <c r="B8" s="2">
        <v>130</v>
      </c>
      <c r="C8" s="3">
        <v>3.54</v>
      </c>
      <c r="D8" s="2">
        <v>1</v>
      </c>
      <c r="E8" s="3">
        <f t="shared" si="0"/>
        <v>7.6923076923076927E-3</v>
      </c>
      <c r="F8" s="2">
        <v>2</v>
      </c>
      <c r="G8" s="2">
        <v>35.29</v>
      </c>
      <c r="H8" s="2">
        <v>4.95</v>
      </c>
    </row>
    <row r="9" spans="1:8" x14ac:dyDescent="0.35">
      <c r="A9" s="2" t="s">
        <v>15</v>
      </c>
      <c r="B9" s="2">
        <v>10</v>
      </c>
      <c r="C9" s="3">
        <v>3.5</v>
      </c>
      <c r="D9" s="2">
        <v>0</v>
      </c>
      <c r="E9" s="3">
        <f t="shared" si="0"/>
        <v>0</v>
      </c>
      <c r="F9" s="2">
        <v>0</v>
      </c>
      <c r="G9" s="2">
        <v>49.71</v>
      </c>
      <c r="H9" s="2">
        <v>5.76</v>
      </c>
    </row>
    <row r="10" spans="1:8" x14ac:dyDescent="0.35">
      <c r="A10" s="2" t="s">
        <v>21</v>
      </c>
      <c r="B10" s="2">
        <v>40</v>
      </c>
      <c r="C10" s="3">
        <v>3.44</v>
      </c>
      <c r="D10" s="2">
        <v>0</v>
      </c>
      <c r="E10" s="3">
        <f t="shared" si="0"/>
        <v>0</v>
      </c>
      <c r="F10" s="2">
        <v>0</v>
      </c>
      <c r="G10" s="2">
        <v>35.909999999999997</v>
      </c>
      <c r="H10" s="2">
        <v>4.83</v>
      </c>
    </row>
    <row r="11" spans="1:8" x14ac:dyDescent="0.35">
      <c r="A11" s="2" t="s">
        <v>13</v>
      </c>
      <c r="B11" s="2">
        <v>53</v>
      </c>
      <c r="C11" s="3">
        <v>3.42</v>
      </c>
      <c r="D11" s="2">
        <v>0</v>
      </c>
      <c r="E11" s="3">
        <f t="shared" si="0"/>
        <v>0</v>
      </c>
      <c r="F11" s="2">
        <v>0</v>
      </c>
      <c r="G11" s="2">
        <v>48.87</v>
      </c>
      <c r="H11" s="2">
        <v>5.6</v>
      </c>
    </row>
    <row r="12" spans="1:8" x14ac:dyDescent="0.35">
      <c r="A12" s="2" t="s">
        <v>4</v>
      </c>
      <c r="B12" s="2">
        <v>284</v>
      </c>
      <c r="C12" s="3">
        <v>3.3759999999999999</v>
      </c>
      <c r="D12" s="2">
        <v>14</v>
      </c>
      <c r="E12" s="3">
        <f t="shared" si="0"/>
        <v>4.9295774647887321E-2</v>
      </c>
      <c r="F12" s="2">
        <v>3</v>
      </c>
      <c r="G12" s="2">
        <v>49.838000000000001</v>
      </c>
      <c r="H12" s="2">
        <v>5.49</v>
      </c>
    </row>
    <row r="13" spans="1:8" x14ac:dyDescent="0.35">
      <c r="A13" s="2" t="s">
        <v>6</v>
      </c>
      <c r="B13" s="2">
        <v>38</v>
      </c>
      <c r="C13" s="3">
        <v>3.37</v>
      </c>
      <c r="D13" s="2">
        <v>3</v>
      </c>
      <c r="E13" s="3">
        <f t="shared" si="0"/>
        <v>7.8947368421052627E-2</v>
      </c>
      <c r="F13" s="2">
        <v>1</v>
      </c>
      <c r="G13" s="2">
        <v>54.95</v>
      </c>
      <c r="H13" s="2">
        <v>6.05</v>
      </c>
    </row>
    <row r="14" spans="1:8" x14ac:dyDescent="0.35">
      <c r="A14" s="2" t="s">
        <v>22</v>
      </c>
      <c r="B14" s="2">
        <v>66</v>
      </c>
      <c r="C14" s="3">
        <v>3.17</v>
      </c>
      <c r="D14" s="2">
        <v>0</v>
      </c>
      <c r="E14" s="3">
        <f t="shared" si="0"/>
        <v>0</v>
      </c>
      <c r="F14" s="2">
        <v>0</v>
      </c>
      <c r="G14" s="2">
        <v>53.38</v>
      </c>
      <c r="H14" s="2">
        <v>5.55</v>
      </c>
    </row>
    <row r="15" spans="1:8" x14ac:dyDescent="0.35">
      <c r="A15" s="2" t="s">
        <v>28</v>
      </c>
      <c r="B15" s="2">
        <v>64</v>
      </c>
      <c r="C15" s="3">
        <v>2.69</v>
      </c>
      <c r="D15" s="2">
        <v>0</v>
      </c>
      <c r="E15" s="3">
        <f t="shared" si="0"/>
        <v>0</v>
      </c>
      <c r="F15" s="2">
        <v>0</v>
      </c>
      <c r="G15" s="2">
        <v>34.36</v>
      </c>
      <c r="H15" s="2">
        <v>3.71</v>
      </c>
    </row>
    <row r="16" spans="1:8" x14ac:dyDescent="0.35">
      <c r="A16" s="2" t="s">
        <v>8</v>
      </c>
      <c r="B16" s="2">
        <v>44</v>
      </c>
      <c r="C16" s="3">
        <v>2.17</v>
      </c>
      <c r="D16" s="2">
        <v>1</v>
      </c>
      <c r="E16" s="3">
        <f t="shared" si="0"/>
        <v>2.2727272727272728E-2</v>
      </c>
      <c r="F16" s="2">
        <v>2</v>
      </c>
      <c r="G16" s="2">
        <v>36.049999999999997</v>
      </c>
      <c r="H16" s="2">
        <v>3.04</v>
      </c>
    </row>
    <row r="17" spans="1:8" x14ac:dyDescent="0.35">
      <c r="A17" s="2" t="s">
        <v>18</v>
      </c>
      <c r="B17" s="2">
        <v>47</v>
      </c>
      <c r="C17" s="3">
        <v>2.0499999999999998</v>
      </c>
      <c r="D17" s="2">
        <v>0</v>
      </c>
      <c r="E17" s="3">
        <f t="shared" si="0"/>
        <v>0</v>
      </c>
      <c r="F17" s="2">
        <v>0</v>
      </c>
      <c r="G17" s="2">
        <v>39.79</v>
      </c>
      <c r="H17" s="2">
        <v>2.99</v>
      </c>
    </row>
    <row r="18" spans="1:8" x14ac:dyDescent="0.35">
      <c r="A18" s="2" t="s">
        <v>19</v>
      </c>
      <c r="B18" s="2">
        <v>225</v>
      </c>
      <c r="C18" s="3">
        <v>2.0339999999999998</v>
      </c>
      <c r="D18" s="2">
        <v>2</v>
      </c>
      <c r="E18" s="3">
        <f t="shared" si="0"/>
        <v>8.8888888888888889E-3</v>
      </c>
      <c r="F18" s="2">
        <v>1</v>
      </c>
      <c r="G18" s="2">
        <v>50.724000000000004</v>
      </c>
      <c r="H18" s="2">
        <v>3.3820000000000001</v>
      </c>
    </row>
    <row r="19" spans="1:8" x14ac:dyDescent="0.35">
      <c r="A19" s="2" t="s">
        <v>29</v>
      </c>
      <c r="B19" s="2">
        <v>72</v>
      </c>
      <c r="C19" s="3">
        <v>1.58</v>
      </c>
      <c r="D19" s="2">
        <v>2</v>
      </c>
      <c r="E19" s="3">
        <f t="shared" si="0"/>
        <v>2.7777777777777776E-2</v>
      </c>
      <c r="F19" s="2">
        <v>2</v>
      </c>
      <c r="G19" s="2">
        <v>24.15</v>
      </c>
      <c r="H19" s="2">
        <v>1.97</v>
      </c>
    </row>
    <row r="20" spans="1:8" x14ac:dyDescent="0.35">
      <c r="A20" s="2" t="s">
        <v>5</v>
      </c>
      <c r="B20" s="2">
        <v>176</v>
      </c>
      <c r="C20" s="3">
        <v>1.2</v>
      </c>
      <c r="D20" s="2">
        <v>3</v>
      </c>
      <c r="E20" s="3">
        <f t="shared" si="0"/>
        <v>1.7045454545454544E-2</v>
      </c>
      <c r="F20" s="2">
        <v>1</v>
      </c>
      <c r="G20" s="2">
        <v>49.62</v>
      </c>
      <c r="H20" s="2">
        <v>1.99</v>
      </c>
    </row>
    <row r="21" spans="1:8" x14ac:dyDescent="0.35">
      <c r="A21" s="10" t="s">
        <v>11</v>
      </c>
      <c r="B21" s="8">
        <f>SUM(B2:B20)</f>
        <v>1972</v>
      </c>
      <c r="C21" s="9">
        <f>AVERAGE(C2:C20)</f>
        <v>3.1878947368421051</v>
      </c>
      <c r="D21" s="8">
        <f>SUM(D2:D20)</f>
        <v>64</v>
      </c>
      <c r="E21" s="9">
        <f>AVERAGE(E2:E20)</f>
        <v>3.186159084493171E-2</v>
      </c>
      <c r="F21" s="8">
        <v>3</v>
      </c>
      <c r="G21" s="9">
        <f>AVERAGE(G2:G20)</f>
        <v>43.357473684210525</v>
      </c>
      <c r="H21" s="9">
        <f>AVERAGE(H2:H20)</f>
        <v>4.9474736842105251</v>
      </c>
    </row>
    <row r="22" spans="1:8" x14ac:dyDescent="0.35">
      <c r="A22" s="5" t="s">
        <v>36</v>
      </c>
    </row>
    <row r="23" spans="1:8" x14ac:dyDescent="0.35">
      <c r="A23" s="5"/>
    </row>
    <row r="25" spans="1:8" s="7" customFormat="1" ht="41" customHeight="1" x14ac:dyDescent="0.35">
      <c r="A25" s="6" t="s">
        <v>26</v>
      </c>
      <c r="B25" s="6" t="s">
        <v>0</v>
      </c>
      <c r="C25" s="6" t="s">
        <v>35</v>
      </c>
      <c r="D25" s="6" t="s">
        <v>30</v>
      </c>
      <c r="E25" s="6" t="s">
        <v>1</v>
      </c>
      <c r="F25" s="6" t="s">
        <v>2</v>
      </c>
      <c r="G25" s="6" t="s">
        <v>33</v>
      </c>
      <c r="H25" s="6" t="s">
        <v>32</v>
      </c>
    </row>
    <row r="26" spans="1:8" x14ac:dyDescent="0.35">
      <c r="A26" s="2" t="s">
        <v>14</v>
      </c>
      <c r="B26" s="2">
        <v>2</v>
      </c>
      <c r="C26" s="2">
        <v>1.97</v>
      </c>
      <c r="D26" s="2">
        <v>0</v>
      </c>
      <c r="E26" s="3">
        <v>0</v>
      </c>
      <c r="F26" s="2">
        <v>0</v>
      </c>
      <c r="G26" s="2">
        <v>34</v>
      </c>
      <c r="H26" s="2">
        <v>2.7</v>
      </c>
    </row>
    <row r="27" spans="1:8" x14ac:dyDescent="0.35">
      <c r="A27" s="2" t="s">
        <v>34</v>
      </c>
      <c r="B27" s="2">
        <v>14</v>
      </c>
      <c r="C27" s="2">
        <v>1.8</v>
      </c>
      <c r="D27" s="2">
        <v>0</v>
      </c>
      <c r="E27" s="3">
        <v>0</v>
      </c>
      <c r="F27" s="2">
        <v>0</v>
      </c>
      <c r="G27" s="2">
        <v>49.73</v>
      </c>
      <c r="H27" s="2">
        <v>3.02</v>
      </c>
    </row>
    <row r="28" spans="1:8" x14ac:dyDescent="0.35">
      <c r="A28" s="2" t="s">
        <v>27</v>
      </c>
      <c r="B28" s="2">
        <v>48</v>
      </c>
      <c r="C28" s="2">
        <v>1.66</v>
      </c>
      <c r="D28" s="2">
        <v>0</v>
      </c>
      <c r="E28" s="3">
        <v>0</v>
      </c>
      <c r="F28" s="2">
        <v>0</v>
      </c>
      <c r="G28" s="2">
        <v>53.86</v>
      </c>
      <c r="H28" s="2">
        <v>2.92</v>
      </c>
    </row>
    <row r="29" spans="1:8" x14ac:dyDescent="0.35">
      <c r="A29" s="2" t="s">
        <v>4</v>
      </c>
      <c r="B29" s="2">
        <v>250</v>
      </c>
      <c r="C29" s="2">
        <v>1.49</v>
      </c>
      <c r="D29" s="2">
        <v>0</v>
      </c>
      <c r="E29" s="3">
        <v>0</v>
      </c>
      <c r="F29" s="2">
        <v>0</v>
      </c>
      <c r="G29" s="2">
        <v>51.41</v>
      </c>
      <c r="H29" s="2">
        <v>2.56</v>
      </c>
    </row>
    <row r="30" spans="1:8" x14ac:dyDescent="0.35">
      <c r="A30" s="2" t="s">
        <v>12</v>
      </c>
      <c r="B30" s="2">
        <v>94</v>
      </c>
      <c r="C30" s="2">
        <v>1.27</v>
      </c>
      <c r="D30" s="2">
        <v>4</v>
      </c>
      <c r="E30" s="3">
        <f>D30/B30</f>
        <v>4.2553191489361701E-2</v>
      </c>
      <c r="F30" s="2">
        <v>2</v>
      </c>
      <c r="G30" s="2">
        <v>45.93</v>
      </c>
      <c r="H30" s="2">
        <v>2.02</v>
      </c>
    </row>
    <row r="31" spans="1:8" x14ac:dyDescent="0.35">
      <c r="A31" s="2" t="s">
        <v>21</v>
      </c>
      <c r="B31" s="2">
        <v>47</v>
      </c>
      <c r="C31" s="2">
        <v>1.26</v>
      </c>
      <c r="D31" s="2">
        <v>0</v>
      </c>
      <c r="E31" s="3">
        <v>0</v>
      </c>
      <c r="F31" s="2">
        <v>0</v>
      </c>
      <c r="G31" s="2">
        <v>44.16</v>
      </c>
      <c r="H31" s="2">
        <v>1.95</v>
      </c>
    </row>
    <row r="32" spans="1:8" x14ac:dyDescent="0.35">
      <c r="A32" s="10" t="s">
        <v>11</v>
      </c>
      <c r="B32" s="8">
        <f>SUM(B26:B31)</f>
        <v>455</v>
      </c>
      <c r="C32" s="9">
        <f>AVERAGE(C26:C31)</f>
        <v>1.575</v>
      </c>
      <c r="D32" s="8">
        <v>4</v>
      </c>
      <c r="E32" s="9">
        <f>AVERAGE(E26:E31)</f>
        <v>7.0921985815602835E-3</v>
      </c>
      <c r="F32" s="8">
        <v>2</v>
      </c>
      <c r="G32" s="9">
        <f>AVERAGE(G26:G31)</f>
        <v>46.514999999999993</v>
      </c>
      <c r="H32" s="9">
        <f>AVERAGE(H26:H31)</f>
        <v>2.5283333333333333</v>
      </c>
    </row>
    <row r="33" spans="1:1" x14ac:dyDescent="0.35">
      <c r="A33" s="5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52A491401EE4183F3B95F5D7AE550" ma:contentTypeVersion="29" ma:contentTypeDescription="Create a new document." ma:contentTypeScope="" ma:versionID="c235f2e21d1ff450a4fd52ec78f242b6">
  <xsd:schema xmlns:xsd="http://www.w3.org/2001/XMLSchema" xmlns:xs="http://www.w3.org/2001/XMLSchema" xmlns:p="http://schemas.microsoft.com/office/2006/metadata/properties" xmlns:ns2="6190d666-f4d8-4735-95f5-ac271db94982" xmlns:ns3="a205be3f-d4d1-4f34-930b-dc1c7d242f3c" targetNamespace="http://schemas.microsoft.com/office/2006/metadata/properties" ma:root="true" ma:fieldsID="0c0863948b371ace5db485584779fea4" ns2:_="" ns3:_="">
    <xsd:import namespace="6190d666-f4d8-4735-95f5-ac271db94982"/>
    <xsd:import namespace="a205be3f-d4d1-4f34-930b-dc1c7d242f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90d666-f4d8-4735-95f5-ac271db94982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05be3f-d4d1-4f34-930b-dc1c7d242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9" nillable="true" ma:displayName="Tags" ma:internalName="MediaServiceAutoTags" ma:readOnly="true">
      <xsd:simpleType>
        <xsd:restriction base="dms:Text"/>
      </xsd:simpleType>
    </xsd:element>
    <xsd:element name="MediaServiceLocation" ma:index="10" nillable="true" ma:displayName="Location" ma:internalName="MediaServiceLocatio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70BD59-527B-4739-B9D4-ED97421338D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EB43158-418E-4C4E-8C71-268F0C0321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A3C60F-3641-4B66-8C5A-21CF3D37DC51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190d666-f4d8-4735-95f5-ac271db94982"/>
    <ds:schemaRef ds:uri="http://purl.org/dc/terms/"/>
    <ds:schemaRef ds:uri="http://purl.org/dc/elements/1.1/"/>
    <ds:schemaRef ds:uri="a205be3f-d4d1-4f34-930b-dc1c7d242f3c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FF5EA47-CD0B-41A4-B107-468169922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90d666-f4d8-4735-95f5-ac271db94982"/>
    <ds:schemaRef ds:uri="a205be3f-d4d1-4f34-930b-dc1c7d242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2022 RU -RU SC MEIs</vt:lpstr>
      <vt:lpstr>2022 Own ops - Industry ranking</vt:lpstr>
      <vt:lpstr>2022 SC Industry ranking</vt:lpstr>
      <vt:lpstr>2022 Events by industry</vt:lpstr>
      <vt:lpstr>2021 RU and  RU-SC MEIs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Huurdeman</dc:creator>
  <cp:lastModifiedBy>Kristina Kim</cp:lastModifiedBy>
  <dcterms:created xsi:type="dcterms:W3CDTF">2021-01-26T15:29:00Z</dcterms:created>
  <dcterms:modified xsi:type="dcterms:W3CDTF">2022-07-06T09:52:02Z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0x01010004052A491401EE4183F3B95F5D7AE550</vt:lpwstr>
  </property>
</Properties>
</file>