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im3\Desktop\"/>
    </mc:Choice>
  </mc:AlternateContent>
  <xr:revisionPtr revIDLastSave="0" documentId="13_ncr:1_{3371624A-15DF-47A0-B8E1-BF6E930B9629}" xr6:coauthVersionLast="47" xr6:coauthVersionMax="47" xr10:uidLastSave="{00000000-0000-0000-0000-000000000000}"/>
  <bookViews>
    <workbookView xWindow="-110" yWindow="-110" windowWidth="19420" windowHeight="10420" xr2:uid="{7B5939A8-9B40-4E65-A160-AF0545DA5F8F}"/>
  </bookViews>
  <sheets>
    <sheet name="Data Ratings+" sheetId="1" r:id="rId1"/>
    <sheet name="Unmanaged Risk graphs" sheetId="3" r:id="rId2"/>
    <sheet name="Events graphs" sheetId="2" r:id="rId3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"03/19/2012 08:31:14"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26" i="1"/>
  <c r="C26" i="1"/>
  <c r="B26" i="1"/>
  <c r="E25" i="1"/>
  <c r="E24" i="1"/>
  <c r="E23" i="1"/>
  <c r="E22" i="1"/>
  <c r="E21" i="1"/>
  <c r="E20" i="1"/>
  <c r="E19" i="1"/>
  <c r="D14" i="1"/>
  <c r="C14" i="1"/>
  <c r="B14" i="1"/>
  <c r="E13" i="1"/>
  <c r="E12" i="1"/>
  <c r="E11" i="1"/>
  <c r="E10" i="1"/>
  <c r="E9" i="1"/>
  <c r="E8" i="1"/>
  <c r="E7" i="1"/>
  <c r="E6" i="1"/>
  <c r="E5" i="1"/>
  <c r="E4" i="1"/>
  <c r="E2" i="1"/>
  <c r="E14" i="1" l="1"/>
  <c r="E26" i="1"/>
</calcChain>
</file>

<file path=xl/sharedStrings.xml><?xml version="1.0" encoding="utf-8"?>
<sst xmlns="http://schemas.openxmlformats.org/spreadsheetml/2006/main" count="77" uniqueCount="27">
  <si>
    <t xml:space="preserve">Industry </t>
  </si>
  <si>
    <t>Number of Companies</t>
  </si>
  <si>
    <t>Average Land Use &amp; Biodiversity Risk Score</t>
  </si>
  <si>
    <t>Number of Land Use &amp; Biodiversity Events</t>
  </si>
  <si>
    <t>Total Events / Number of Companies</t>
  </si>
  <si>
    <t>Highest Controversy Level</t>
  </si>
  <si>
    <t xml:space="preserve">Commercial Services </t>
  </si>
  <si>
    <t xml:space="preserve">Consumer Services </t>
  </si>
  <si>
    <t>Diversified Metals</t>
  </si>
  <si>
    <t>Food Products</t>
  </si>
  <si>
    <t>Oil and Gas Producers</t>
  </si>
  <si>
    <t>Paper &amp; Forestry</t>
  </si>
  <si>
    <t>Precious Metals</t>
  </si>
  <si>
    <t>Refiners &amp; Pipelines</t>
  </si>
  <si>
    <t>Steel</t>
  </si>
  <si>
    <t>Traders and Distributors</t>
  </si>
  <si>
    <t>Transportation Infrastructure</t>
  </si>
  <si>
    <t>Utilities</t>
  </si>
  <si>
    <t>TOTAL*</t>
  </si>
  <si>
    <t>Average Land Use &amp; Biodiversity - Supply Chain Risk Score</t>
  </si>
  <si>
    <t>Number of Land Use &amp; Biodiversity - Supply Chain Events</t>
  </si>
  <si>
    <t>Consumer Durables</t>
  </si>
  <si>
    <t>Food Retailers</t>
  </si>
  <si>
    <t>Household Products</t>
  </si>
  <si>
    <t>Retailing</t>
  </si>
  <si>
    <t>* Companies within Sustainalytics Ratings+ Universe with Land Use and Biodiversity - Supply Chain Material Issue, date December 23, 2021</t>
  </si>
  <si>
    <t>* Companies within Sustaianlytics Ratings+ Universe with Land Use and Biodiversity Material Issue, date December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</si>
</sst>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0" xfId="0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3" borderId="0" xfId="0" applyFill="1"/>
    <xf numFmtId="2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2" fontId="0" fillId="4" borderId="0" xfId="0" applyNumberFormat="1" applyFill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0" fontId="1" fillId="5" borderId="0" xfId="0" applyFont="1" applyFill="1" applyAlignment="1">
      <alignment wrapText="1"/>
    </xf>
    <xf numFmtId="2" fontId="1" fillId="5" borderId="0" xfId="0" applyNumberFormat="1" applyFont="1" applyFill="1" applyAlignment="1">
      <alignment wrapText="1"/>
    </xf>
  </cellXfs>
  <cellStyles count="2">
    <cellStyle name="Normal" xfId="0" builtinId="0"/>
    <cellStyle name="Normal 2" xfId="1" xr:uid="{F5B26F4E-4A79-495D-AEEA-AB20F836A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'Unmanaged Risk graphs'!$B$3:$B$14</c:f>
              <c:strCache>
                <c:ptCount val="12"/>
                <c:pt idx="0">
                  <c:v>Food Products</c:v>
                </c:pt>
                <c:pt idx="1">
                  <c:v>Commercial Services </c:v>
                </c:pt>
                <c:pt idx="2">
                  <c:v>Traders and Distributors</c:v>
                </c:pt>
                <c:pt idx="3">
                  <c:v>Steel</c:v>
                </c:pt>
                <c:pt idx="4">
                  <c:v>Utilities</c:v>
                </c:pt>
                <c:pt idx="5">
                  <c:v>Diversified Metals</c:v>
                </c:pt>
                <c:pt idx="6">
                  <c:v>Consumer Services </c:v>
                </c:pt>
                <c:pt idx="7">
                  <c:v>Precious Metals</c:v>
                </c:pt>
                <c:pt idx="8">
                  <c:v>Transportation Infrastructure</c:v>
                </c:pt>
                <c:pt idx="9">
                  <c:v>Oil and Gas Producers</c:v>
                </c:pt>
                <c:pt idx="10">
                  <c:v>Refiners &amp; Pipelines</c:v>
                </c:pt>
                <c:pt idx="11">
                  <c:v>Paper &amp; Forestry</c:v>
                </c:pt>
              </c:strCache>
            </c:strRef>
          </c:cat>
          <c:val>
            <c:numRef>
              <c:f>'Unmanaged Risk graphs'!$C$3:$C$14</c:f>
              <c:numCache>
                <c:formatCode>General</c:formatCode>
                <c:ptCount val="12"/>
                <c:pt idx="0">
                  <c:v>3.3</c:v>
                </c:pt>
                <c:pt idx="1">
                  <c:v>2.2999999999999998</c:v>
                </c:pt>
                <c:pt idx="2">
                  <c:v>1.9</c:v>
                </c:pt>
                <c:pt idx="3">
                  <c:v>1.88</c:v>
                </c:pt>
                <c:pt idx="4">
                  <c:v>1.7</c:v>
                </c:pt>
                <c:pt idx="5">
                  <c:v>1.67</c:v>
                </c:pt>
                <c:pt idx="6">
                  <c:v>1.42</c:v>
                </c:pt>
                <c:pt idx="7">
                  <c:v>1.36</c:v>
                </c:pt>
                <c:pt idx="8">
                  <c:v>1.18</c:v>
                </c:pt>
                <c:pt idx="9">
                  <c:v>1.1000000000000001</c:v>
                </c:pt>
                <c:pt idx="10">
                  <c:v>0.94</c:v>
                </c:pt>
                <c:pt idx="11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4-43DF-8A7B-3A69327B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31195696"/>
        <c:axId val="1031196112"/>
      </c:barChart>
      <c:catAx>
        <c:axId val="1031195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031196112"/>
        <c:crosses val="autoZero"/>
        <c:auto val="1"/>
        <c:lblAlgn val="ctr"/>
        <c:lblOffset val="100"/>
        <c:noMultiLvlLbl val="0"/>
      </c:catAx>
      <c:valAx>
        <c:axId val="103119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03119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'Unmanaged Risk graphs'!$B$18:$B$24</c:f>
              <c:strCache>
                <c:ptCount val="7"/>
                <c:pt idx="0">
                  <c:v>Food Products</c:v>
                </c:pt>
                <c:pt idx="1">
                  <c:v>Household Products</c:v>
                </c:pt>
                <c:pt idx="2">
                  <c:v>Consumer Durables</c:v>
                </c:pt>
                <c:pt idx="3">
                  <c:v>Consumer Services </c:v>
                </c:pt>
                <c:pt idx="4">
                  <c:v>Food Retailers</c:v>
                </c:pt>
                <c:pt idx="5">
                  <c:v>Retailing</c:v>
                </c:pt>
                <c:pt idx="6">
                  <c:v>Paper &amp; Forestry</c:v>
                </c:pt>
              </c:strCache>
            </c:strRef>
          </c:cat>
          <c:val>
            <c:numRef>
              <c:f>'Unmanaged Risk graphs'!$C$18:$C$24</c:f>
              <c:numCache>
                <c:formatCode>General</c:formatCode>
                <c:ptCount val="7"/>
                <c:pt idx="0">
                  <c:v>3.2</c:v>
                </c:pt>
                <c:pt idx="1">
                  <c:v>2.0299999999999998</c:v>
                </c:pt>
                <c:pt idx="2">
                  <c:v>1.69</c:v>
                </c:pt>
                <c:pt idx="3">
                  <c:v>1.48</c:v>
                </c:pt>
                <c:pt idx="4">
                  <c:v>1.43</c:v>
                </c:pt>
                <c:pt idx="5">
                  <c:v>1.42</c:v>
                </c:pt>
                <c:pt idx="6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F-49A8-91E0-ADD824976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3999664"/>
        <c:axId val="983998832"/>
      </c:barChart>
      <c:catAx>
        <c:axId val="98399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983998832"/>
        <c:crosses val="autoZero"/>
        <c:auto val="1"/>
        <c:lblAlgn val="ctr"/>
        <c:lblOffset val="100"/>
        <c:noMultiLvlLbl val="0"/>
      </c:catAx>
      <c:valAx>
        <c:axId val="98399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98399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'Events graphs'!$A$3:$A$14</c:f>
              <c:strCache>
                <c:ptCount val="12"/>
                <c:pt idx="0">
                  <c:v>Oil and Gas Producers</c:v>
                </c:pt>
                <c:pt idx="1">
                  <c:v>Utilities</c:v>
                </c:pt>
                <c:pt idx="2">
                  <c:v>Diversified Metals</c:v>
                </c:pt>
                <c:pt idx="3">
                  <c:v>Paper &amp; Forestry</c:v>
                </c:pt>
                <c:pt idx="4">
                  <c:v>Food Products</c:v>
                </c:pt>
                <c:pt idx="5">
                  <c:v>Precious Metals</c:v>
                </c:pt>
                <c:pt idx="6">
                  <c:v>Consumer Services </c:v>
                </c:pt>
                <c:pt idx="7">
                  <c:v>Steel</c:v>
                </c:pt>
                <c:pt idx="8">
                  <c:v>Traders and Distributors</c:v>
                </c:pt>
                <c:pt idx="9">
                  <c:v>Transportation Infrastructure</c:v>
                </c:pt>
                <c:pt idx="10">
                  <c:v>Refiners &amp; Pipelines</c:v>
                </c:pt>
                <c:pt idx="11">
                  <c:v>Commercial Services </c:v>
                </c:pt>
              </c:strCache>
            </c:strRef>
          </c:cat>
          <c:val>
            <c:numRef>
              <c:f>'Events graphs'!$B$3:$B$14</c:f>
              <c:numCache>
                <c:formatCode>General</c:formatCode>
                <c:ptCount val="12"/>
                <c:pt idx="0">
                  <c:v>46</c:v>
                </c:pt>
                <c:pt idx="1">
                  <c:v>32</c:v>
                </c:pt>
                <c:pt idx="2">
                  <c:v>24</c:v>
                </c:pt>
                <c:pt idx="3">
                  <c:v>12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A-4AB3-9704-F08A319F6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0001504"/>
        <c:axId val="2130001088"/>
      </c:barChart>
      <c:catAx>
        <c:axId val="2130001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130001088"/>
        <c:crosses val="autoZero"/>
        <c:auto val="1"/>
        <c:lblAlgn val="ctr"/>
        <c:lblOffset val="100"/>
        <c:noMultiLvlLbl val="0"/>
      </c:catAx>
      <c:valAx>
        <c:axId val="213000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13000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'Events graphs'!$A$18:$A$24</c:f>
              <c:strCache>
                <c:ptCount val="7"/>
                <c:pt idx="0">
                  <c:v>Food Products</c:v>
                </c:pt>
                <c:pt idx="1">
                  <c:v>Food Retailers</c:v>
                </c:pt>
                <c:pt idx="2">
                  <c:v>Household Products</c:v>
                </c:pt>
                <c:pt idx="3">
                  <c:v>Consumer Services </c:v>
                </c:pt>
                <c:pt idx="4">
                  <c:v>Paper &amp; Forestry</c:v>
                </c:pt>
                <c:pt idx="5">
                  <c:v>Retailing</c:v>
                </c:pt>
                <c:pt idx="6">
                  <c:v>Consumer Durables</c:v>
                </c:pt>
              </c:strCache>
            </c:strRef>
          </c:cat>
          <c:val>
            <c:numRef>
              <c:f>'Events graphs'!$B$18:$B$24</c:f>
              <c:numCache>
                <c:formatCode>General</c:formatCode>
                <c:ptCount val="7"/>
                <c:pt idx="0">
                  <c:v>40</c:v>
                </c:pt>
                <c:pt idx="1">
                  <c:v>14</c:v>
                </c:pt>
                <c:pt idx="2">
                  <c:v>11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E-451B-943C-F6C050C65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48114656"/>
        <c:axId val="848113408"/>
      </c:barChart>
      <c:catAx>
        <c:axId val="84811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48113408"/>
        <c:crosses val="autoZero"/>
        <c:auto val="1"/>
        <c:lblAlgn val="ctr"/>
        <c:lblOffset val="100"/>
        <c:noMultiLvlLbl val="0"/>
      </c:catAx>
      <c:valAx>
        <c:axId val="84811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4811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2</xdr:row>
      <xdr:rowOff>12700</xdr:rowOff>
    </xdr:from>
    <xdr:to>
      <xdr:col>11</xdr:col>
      <xdr:colOff>463550</xdr:colOff>
      <xdr:row>13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2F72E-870E-F91E-F83A-883F411F4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600074</xdr:colOff>
      <xdr:row>16</xdr:row>
      <xdr:rowOff>176212</xdr:rowOff>
    </xdr:from>
    <xdr:to>
      <xdr:col>11</xdr:col>
      <xdr:colOff>520699</xdr:colOff>
      <xdr:row>24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745DC4-EC90-3C57-52F2-1F6735213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1</xdr:row>
      <xdr:rowOff>165100</xdr:rowOff>
    </xdr:from>
    <xdr:to>
      <xdr:col>10</xdr:col>
      <xdr:colOff>584199</xdr:colOff>
      <xdr:row>13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14D89C-8FBF-2804-851D-10026DFE8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15</xdr:row>
      <xdr:rowOff>109537</xdr:rowOff>
    </xdr:from>
    <xdr:to>
      <xdr:col>10</xdr:col>
      <xdr:colOff>590550</xdr:colOff>
      <xdr:row>24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159CD1-90A3-C7E3-82CD-062457CC7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EF1C-FAC3-4E10-B14E-AD49AE1740F7}">
  <dimension ref="A1:F27"/>
  <sheetViews>
    <sheetView tabSelected="1" workbookViewId="0">
      <selection activeCell="E5" sqref="E5"/>
    </sheetView>
  </sheetViews>
  <sheetFormatPr defaultRowHeight="14.5" x14ac:dyDescent="0.35"/>
  <cols>
    <col min="1" max="1" width="28.54296875" customWidth="1"/>
    <col min="2" max="2" width="13.7265625" customWidth="1"/>
    <col min="3" max="3" width="19.54296875" customWidth="1"/>
    <col min="4" max="4" width="16.7265625" customWidth="1"/>
    <col min="5" max="5" width="17.54296875" customWidth="1"/>
    <col min="6" max="6" width="19.7265625" customWidth="1"/>
  </cols>
  <sheetData>
    <row r="1" spans="1:6" ht="39.5" x14ac:dyDescent="0.35">
      <c r="A1" s="11" t="s">
        <v>0</v>
      </c>
      <c r="B1" s="11" t="s">
        <v>1</v>
      </c>
      <c r="C1" s="12" t="s">
        <v>2</v>
      </c>
      <c r="D1" s="11" t="s">
        <v>3</v>
      </c>
      <c r="E1" s="12" t="s">
        <v>4</v>
      </c>
      <c r="F1" s="11" t="s">
        <v>5</v>
      </c>
    </row>
    <row r="2" spans="1:6" x14ac:dyDescent="0.35">
      <c r="A2" s="9" t="s">
        <v>6</v>
      </c>
      <c r="B2" s="9">
        <v>19</v>
      </c>
      <c r="C2" s="9">
        <v>2.2999999999999998</v>
      </c>
      <c r="D2" s="9">
        <v>0</v>
      </c>
      <c r="E2" s="10">
        <f t="shared" ref="E2:E13" si="0">(D2/B2)</f>
        <v>0</v>
      </c>
      <c r="F2" s="9">
        <v>0</v>
      </c>
    </row>
    <row r="3" spans="1:6" x14ac:dyDescent="0.35">
      <c r="A3" s="9" t="s">
        <v>7</v>
      </c>
      <c r="B3" s="9">
        <v>28</v>
      </c>
      <c r="C3" s="9">
        <v>1.42</v>
      </c>
      <c r="D3" s="9">
        <v>6</v>
      </c>
      <c r="E3" s="10">
        <f t="shared" si="0"/>
        <v>0.21428571428571427</v>
      </c>
      <c r="F3" s="9">
        <v>2</v>
      </c>
    </row>
    <row r="4" spans="1:6" x14ac:dyDescent="0.35">
      <c r="A4" s="9" t="s">
        <v>8</v>
      </c>
      <c r="B4" s="9">
        <v>79</v>
      </c>
      <c r="C4" s="9">
        <v>1.67</v>
      </c>
      <c r="D4" s="9">
        <v>24</v>
      </c>
      <c r="E4" s="10">
        <f t="shared" si="0"/>
        <v>0.30379746835443039</v>
      </c>
      <c r="F4" s="9">
        <v>2</v>
      </c>
    </row>
    <row r="5" spans="1:6" x14ac:dyDescent="0.35">
      <c r="A5" s="9" t="s">
        <v>9</v>
      </c>
      <c r="B5" s="9">
        <v>28</v>
      </c>
      <c r="C5" s="9">
        <v>3.3</v>
      </c>
      <c r="D5" s="9">
        <v>9</v>
      </c>
      <c r="E5" s="10">
        <f t="shared" si="0"/>
        <v>0.32142857142857145</v>
      </c>
      <c r="F5" s="9">
        <v>4</v>
      </c>
    </row>
    <row r="6" spans="1:6" x14ac:dyDescent="0.35">
      <c r="A6" s="9" t="s">
        <v>10</v>
      </c>
      <c r="B6" s="9">
        <v>143</v>
      </c>
      <c r="C6" s="9">
        <v>1.1000000000000001</v>
      </c>
      <c r="D6" s="9">
        <v>46</v>
      </c>
      <c r="E6" s="10">
        <f t="shared" si="0"/>
        <v>0.32167832167832167</v>
      </c>
      <c r="F6" s="9">
        <v>2</v>
      </c>
    </row>
    <row r="7" spans="1:6" x14ac:dyDescent="0.35">
      <c r="A7" s="9" t="s">
        <v>11</v>
      </c>
      <c r="B7" s="9">
        <v>28</v>
      </c>
      <c r="C7" s="9">
        <v>0.91</v>
      </c>
      <c r="D7" s="9">
        <v>12</v>
      </c>
      <c r="E7" s="10">
        <f t="shared" si="0"/>
        <v>0.42857142857142855</v>
      </c>
      <c r="F7" s="9">
        <v>4</v>
      </c>
    </row>
    <row r="8" spans="1:6" x14ac:dyDescent="0.35">
      <c r="A8" s="9" t="s">
        <v>12</v>
      </c>
      <c r="B8" s="9">
        <v>66</v>
      </c>
      <c r="C8" s="9">
        <v>1.36</v>
      </c>
      <c r="D8" s="9">
        <v>7</v>
      </c>
      <c r="E8" s="10">
        <f t="shared" si="0"/>
        <v>0.10606060606060606</v>
      </c>
      <c r="F8" s="9">
        <v>2</v>
      </c>
    </row>
    <row r="9" spans="1:6" x14ac:dyDescent="0.35">
      <c r="A9" s="9" t="s">
        <v>13</v>
      </c>
      <c r="B9" s="9">
        <v>18</v>
      </c>
      <c r="C9" s="9">
        <v>0.94</v>
      </c>
      <c r="D9" s="9">
        <v>1</v>
      </c>
      <c r="E9" s="10">
        <f t="shared" si="0"/>
        <v>5.5555555555555552E-2</v>
      </c>
      <c r="F9" s="9">
        <v>1</v>
      </c>
    </row>
    <row r="10" spans="1:6" x14ac:dyDescent="0.35">
      <c r="A10" s="9" t="s">
        <v>14</v>
      </c>
      <c r="B10" s="9">
        <v>48</v>
      </c>
      <c r="C10" s="9">
        <v>1.88</v>
      </c>
      <c r="D10" s="9">
        <v>5</v>
      </c>
      <c r="E10" s="10">
        <f t="shared" si="0"/>
        <v>0.10416666666666667</v>
      </c>
      <c r="F10" s="9">
        <v>2</v>
      </c>
    </row>
    <row r="11" spans="1:6" x14ac:dyDescent="0.35">
      <c r="A11" s="9" t="s">
        <v>15</v>
      </c>
      <c r="B11" s="9">
        <v>22</v>
      </c>
      <c r="C11" s="9">
        <v>1.9</v>
      </c>
      <c r="D11" s="9">
        <v>4</v>
      </c>
      <c r="E11" s="10">
        <f t="shared" si="0"/>
        <v>0.18181818181818182</v>
      </c>
      <c r="F11" s="9">
        <v>5</v>
      </c>
    </row>
    <row r="12" spans="1:6" x14ac:dyDescent="0.35">
      <c r="A12" s="9" t="s">
        <v>16</v>
      </c>
      <c r="B12" s="9">
        <v>18</v>
      </c>
      <c r="C12" s="9">
        <v>1.18</v>
      </c>
      <c r="D12" s="9">
        <v>1</v>
      </c>
      <c r="E12" s="10">
        <f t="shared" si="0"/>
        <v>5.5555555555555552E-2</v>
      </c>
      <c r="F12" s="9">
        <v>4</v>
      </c>
    </row>
    <row r="13" spans="1:6" x14ac:dyDescent="0.35">
      <c r="A13" s="9" t="s">
        <v>17</v>
      </c>
      <c r="B13" s="9">
        <v>298</v>
      </c>
      <c r="C13" s="9">
        <v>1.7</v>
      </c>
      <c r="D13" s="9">
        <v>32</v>
      </c>
      <c r="E13" s="10">
        <f t="shared" si="0"/>
        <v>0.10738255033557047</v>
      </c>
      <c r="F13" s="9">
        <v>3</v>
      </c>
    </row>
    <row r="14" spans="1:6" x14ac:dyDescent="0.35">
      <c r="A14" s="5" t="s">
        <v>18</v>
      </c>
      <c r="B14" s="6">
        <f>SUM(B2:B13)</f>
        <v>795</v>
      </c>
      <c r="C14" s="7">
        <f>AVERAGE(C2:C13)</f>
        <v>1.638333333333333</v>
      </c>
      <c r="D14" s="6">
        <f>SUM(D2:D13)</f>
        <v>147</v>
      </c>
      <c r="E14" s="7">
        <f>AVERAGE(E2:E13)</f>
        <v>0.1833583850258835</v>
      </c>
      <c r="F14" s="6">
        <v>4</v>
      </c>
    </row>
    <row r="15" spans="1:6" x14ac:dyDescent="0.35">
      <c r="A15" t="s">
        <v>26</v>
      </c>
      <c r="C15" s="8"/>
    </row>
    <row r="18" spans="1:6" ht="52.5" x14ac:dyDescent="0.35">
      <c r="A18" s="1" t="s">
        <v>0</v>
      </c>
      <c r="B18" s="1" t="s">
        <v>1</v>
      </c>
      <c r="C18" s="2" t="s">
        <v>19</v>
      </c>
      <c r="D18" s="1" t="s">
        <v>20</v>
      </c>
      <c r="E18" s="2" t="s">
        <v>4</v>
      </c>
      <c r="F18" s="1" t="s">
        <v>5</v>
      </c>
    </row>
    <row r="19" spans="1:6" x14ac:dyDescent="0.35">
      <c r="A19" s="3" t="s">
        <v>21</v>
      </c>
      <c r="B19" s="3">
        <v>14</v>
      </c>
      <c r="C19" s="3">
        <v>1.69</v>
      </c>
      <c r="D19" s="3">
        <v>0</v>
      </c>
      <c r="E19" s="4">
        <f t="shared" ref="E19:E25" si="1">(D19/B19)</f>
        <v>0</v>
      </c>
      <c r="F19" s="3">
        <v>0</v>
      </c>
    </row>
    <row r="20" spans="1:6" x14ac:dyDescent="0.35">
      <c r="A20" s="3" t="s">
        <v>7</v>
      </c>
      <c r="B20" s="3">
        <v>36</v>
      </c>
      <c r="C20" s="3">
        <v>1.48</v>
      </c>
      <c r="D20" s="3">
        <v>6</v>
      </c>
      <c r="E20" s="4">
        <f t="shared" si="1"/>
        <v>0.16666666666666666</v>
      </c>
      <c r="F20" s="3">
        <v>2</v>
      </c>
    </row>
    <row r="21" spans="1:6" x14ac:dyDescent="0.35">
      <c r="A21" s="3" t="s">
        <v>9</v>
      </c>
      <c r="B21" s="3">
        <v>168</v>
      </c>
      <c r="C21" s="3">
        <v>3.2</v>
      </c>
      <c r="D21" s="3">
        <v>40</v>
      </c>
      <c r="E21" s="4">
        <f t="shared" si="1"/>
        <v>0.23809523809523808</v>
      </c>
      <c r="F21" s="3">
        <v>4</v>
      </c>
    </row>
    <row r="22" spans="1:6" x14ac:dyDescent="0.35">
      <c r="A22" s="3" t="s">
        <v>22</v>
      </c>
      <c r="B22" s="3">
        <v>53</v>
      </c>
      <c r="C22" s="3">
        <v>1.43</v>
      </c>
      <c r="D22" s="3">
        <v>14</v>
      </c>
      <c r="E22" s="4">
        <f t="shared" si="1"/>
        <v>0.26415094339622641</v>
      </c>
      <c r="F22" s="3">
        <v>2</v>
      </c>
    </row>
    <row r="23" spans="1:6" x14ac:dyDescent="0.35">
      <c r="A23" s="3" t="s">
        <v>23</v>
      </c>
      <c r="B23" s="3">
        <v>53</v>
      </c>
      <c r="C23" s="3">
        <v>2.0299999999999998</v>
      </c>
      <c r="D23" s="3">
        <v>11</v>
      </c>
      <c r="E23" s="4">
        <f t="shared" si="1"/>
        <v>0.20754716981132076</v>
      </c>
      <c r="F23" s="3">
        <v>3</v>
      </c>
    </row>
    <row r="24" spans="1:6" x14ac:dyDescent="0.35">
      <c r="A24" s="3" t="s">
        <v>11</v>
      </c>
      <c r="B24" s="3">
        <v>25</v>
      </c>
      <c r="C24" s="3">
        <v>1.1599999999999999</v>
      </c>
      <c r="D24" s="3">
        <v>2</v>
      </c>
      <c r="E24" s="4">
        <f t="shared" si="1"/>
        <v>0.08</v>
      </c>
      <c r="F24" s="3">
        <v>2</v>
      </c>
    </row>
    <row r="25" spans="1:6" x14ac:dyDescent="0.35">
      <c r="A25" s="3" t="s">
        <v>24</v>
      </c>
      <c r="B25" s="3">
        <v>15</v>
      </c>
      <c r="C25" s="3">
        <v>1.42</v>
      </c>
      <c r="D25" s="3">
        <v>1</v>
      </c>
      <c r="E25" s="4">
        <f t="shared" si="1"/>
        <v>6.6666666666666666E-2</v>
      </c>
      <c r="F25" s="3">
        <v>1</v>
      </c>
    </row>
    <row r="26" spans="1:6" x14ac:dyDescent="0.35">
      <c r="A26" s="5" t="s">
        <v>18</v>
      </c>
      <c r="B26" s="6">
        <f>SUM(B19:B25)</f>
        <v>364</v>
      </c>
      <c r="C26" s="7">
        <f>AVERAGE(C19:C25)</f>
        <v>1.7728571428571429</v>
      </c>
      <c r="D26" s="6">
        <f>SUM(D19:D25)</f>
        <v>74</v>
      </c>
      <c r="E26" s="7">
        <f>AVERAGE(E19:E25)</f>
        <v>0.14616095494801695</v>
      </c>
      <c r="F26" s="6">
        <v>3</v>
      </c>
    </row>
    <row r="27" spans="1:6" x14ac:dyDescent="0.35">
      <c r="A27" t="s">
        <v>25</v>
      </c>
    </row>
  </sheetData>
  <conditionalFormatting sqref="F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2776-0888-47EE-996D-9A217CB97C1A}">
  <dimension ref="B3:C26"/>
  <sheetViews>
    <sheetView topLeftCell="A10" zoomScaleNormal="100" workbookViewId="0">
      <selection activeCell="B18" sqref="B18:C24"/>
    </sheetView>
  </sheetViews>
  <sheetFormatPr defaultRowHeight="14.5" x14ac:dyDescent="0.35"/>
  <cols>
    <col min="2" max="2" width="26.7265625" customWidth="1"/>
    <col min="3" max="3" width="8.7265625" customWidth="1"/>
  </cols>
  <sheetData>
    <row r="3" spans="2:3" x14ac:dyDescent="0.35">
      <c r="B3" s="9" t="s">
        <v>9</v>
      </c>
      <c r="C3" s="9">
        <v>3.3</v>
      </c>
    </row>
    <row r="4" spans="2:3" x14ac:dyDescent="0.35">
      <c r="B4" s="9" t="s">
        <v>6</v>
      </c>
      <c r="C4" s="9">
        <v>2.2999999999999998</v>
      </c>
    </row>
    <row r="5" spans="2:3" x14ac:dyDescent="0.35">
      <c r="B5" s="9" t="s">
        <v>15</v>
      </c>
      <c r="C5" s="9">
        <v>1.9</v>
      </c>
    </row>
    <row r="6" spans="2:3" x14ac:dyDescent="0.35">
      <c r="B6" s="9" t="s">
        <v>14</v>
      </c>
      <c r="C6" s="9">
        <v>1.88</v>
      </c>
    </row>
    <row r="7" spans="2:3" x14ac:dyDescent="0.35">
      <c r="B7" s="9" t="s">
        <v>17</v>
      </c>
      <c r="C7" s="9">
        <v>1.7</v>
      </c>
    </row>
    <row r="8" spans="2:3" x14ac:dyDescent="0.35">
      <c r="B8" s="9" t="s">
        <v>8</v>
      </c>
      <c r="C8" s="9">
        <v>1.67</v>
      </c>
    </row>
    <row r="9" spans="2:3" x14ac:dyDescent="0.35">
      <c r="B9" s="9" t="s">
        <v>7</v>
      </c>
      <c r="C9" s="9">
        <v>1.42</v>
      </c>
    </row>
    <row r="10" spans="2:3" x14ac:dyDescent="0.35">
      <c r="B10" s="9" t="s">
        <v>12</v>
      </c>
      <c r="C10" s="9">
        <v>1.36</v>
      </c>
    </row>
    <row r="11" spans="2:3" x14ac:dyDescent="0.35">
      <c r="B11" s="9" t="s">
        <v>16</v>
      </c>
      <c r="C11" s="9">
        <v>1.18</v>
      </c>
    </row>
    <row r="12" spans="2:3" x14ac:dyDescent="0.35">
      <c r="B12" s="9" t="s">
        <v>10</v>
      </c>
      <c r="C12" s="9">
        <v>1.1000000000000001</v>
      </c>
    </row>
    <row r="13" spans="2:3" x14ac:dyDescent="0.35">
      <c r="B13" s="9" t="s">
        <v>13</v>
      </c>
      <c r="C13" s="9">
        <v>0.94</v>
      </c>
    </row>
    <row r="14" spans="2:3" x14ac:dyDescent="0.35">
      <c r="B14" s="9" t="s">
        <v>11</v>
      </c>
      <c r="C14" s="9">
        <v>0.91</v>
      </c>
    </row>
    <row r="15" spans="2:3" x14ac:dyDescent="0.35">
      <c r="B15" t="s">
        <v>25</v>
      </c>
    </row>
    <row r="18" spans="2:3" x14ac:dyDescent="0.35">
      <c r="B18" s="9" t="s">
        <v>9</v>
      </c>
      <c r="C18" s="9">
        <v>3.2</v>
      </c>
    </row>
    <row r="19" spans="2:3" x14ac:dyDescent="0.35">
      <c r="B19" s="9" t="s">
        <v>23</v>
      </c>
      <c r="C19" s="9">
        <v>2.0299999999999998</v>
      </c>
    </row>
    <row r="20" spans="2:3" x14ac:dyDescent="0.35">
      <c r="B20" s="9" t="s">
        <v>21</v>
      </c>
      <c r="C20" s="9">
        <v>1.69</v>
      </c>
    </row>
    <row r="21" spans="2:3" x14ac:dyDescent="0.35">
      <c r="B21" s="9" t="s">
        <v>7</v>
      </c>
      <c r="C21" s="9">
        <v>1.48</v>
      </c>
    </row>
    <row r="22" spans="2:3" x14ac:dyDescent="0.35">
      <c r="B22" s="9" t="s">
        <v>22</v>
      </c>
      <c r="C22" s="9">
        <v>1.43</v>
      </c>
    </row>
    <row r="23" spans="2:3" x14ac:dyDescent="0.35">
      <c r="B23" s="9" t="s">
        <v>24</v>
      </c>
      <c r="C23" s="9">
        <v>1.42</v>
      </c>
    </row>
    <row r="24" spans="2:3" x14ac:dyDescent="0.35">
      <c r="B24" s="9" t="s">
        <v>11</v>
      </c>
      <c r="C24" s="9">
        <v>1.1599999999999999</v>
      </c>
    </row>
    <row r="26" spans="2:3" x14ac:dyDescent="0.35">
      <c r="B26" t="s">
        <v>25</v>
      </c>
    </row>
  </sheetData>
  <sortState xmlns:xlrd2="http://schemas.microsoft.com/office/spreadsheetml/2017/richdata2" ref="B18:C24">
    <sortCondition descending="1" ref="C18:C24"/>
  </sortState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0BAA-36F6-4EB2-B404-8F2B1BF41815}">
  <dimension ref="A3:B26"/>
  <sheetViews>
    <sheetView topLeftCell="A3" workbookViewId="0">
      <selection activeCell="C8" sqref="C8"/>
    </sheetView>
  </sheetViews>
  <sheetFormatPr defaultRowHeight="14.5" x14ac:dyDescent="0.35"/>
  <cols>
    <col min="1" max="1" width="25.6328125" style="9" bestFit="1" customWidth="1"/>
    <col min="2" max="2" width="8.7265625" style="9"/>
  </cols>
  <sheetData>
    <row r="3" spans="1:2" x14ac:dyDescent="0.35">
      <c r="A3" s="9" t="s">
        <v>10</v>
      </c>
      <c r="B3" s="9">
        <v>46</v>
      </c>
    </row>
    <row r="4" spans="1:2" x14ac:dyDescent="0.35">
      <c r="A4" s="9" t="s">
        <v>17</v>
      </c>
      <c r="B4" s="9">
        <v>32</v>
      </c>
    </row>
    <row r="5" spans="1:2" x14ac:dyDescent="0.35">
      <c r="A5" s="9" t="s">
        <v>8</v>
      </c>
      <c r="B5" s="9">
        <v>24</v>
      </c>
    </row>
    <row r="6" spans="1:2" x14ac:dyDescent="0.35">
      <c r="A6" s="9" t="s">
        <v>11</v>
      </c>
      <c r="B6" s="9">
        <v>12</v>
      </c>
    </row>
    <row r="7" spans="1:2" x14ac:dyDescent="0.35">
      <c r="A7" s="9" t="s">
        <v>9</v>
      </c>
      <c r="B7" s="9">
        <v>9</v>
      </c>
    </row>
    <row r="8" spans="1:2" x14ac:dyDescent="0.35">
      <c r="A8" s="9" t="s">
        <v>12</v>
      </c>
      <c r="B8" s="9">
        <v>7</v>
      </c>
    </row>
    <row r="9" spans="1:2" x14ac:dyDescent="0.35">
      <c r="A9" s="9" t="s">
        <v>7</v>
      </c>
      <c r="B9" s="9">
        <v>6</v>
      </c>
    </row>
    <row r="10" spans="1:2" x14ac:dyDescent="0.35">
      <c r="A10" s="9" t="s">
        <v>14</v>
      </c>
      <c r="B10" s="9">
        <v>5</v>
      </c>
    </row>
    <row r="11" spans="1:2" x14ac:dyDescent="0.35">
      <c r="A11" s="9" t="s">
        <v>15</v>
      </c>
      <c r="B11" s="9">
        <v>4</v>
      </c>
    </row>
    <row r="12" spans="1:2" x14ac:dyDescent="0.35">
      <c r="A12" s="9" t="s">
        <v>16</v>
      </c>
      <c r="B12" s="9">
        <v>1</v>
      </c>
    </row>
    <row r="13" spans="1:2" x14ac:dyDescent="0.35">
      <c r="A13" s="9" t="s">
        <v>13</v>
      </c>
      <c r="B13" s="9">
        <v>1</v>
      </c>
    </row>
    <row r="14" spans="1:2" x14ac:dyDescent="0.35">
      <c r="A14" s="9" t="s">
        <v>6</v>
      </c>
      <c r="B14" s="9">
        <v>0</v>
      </c>
    </row>
    <row r="15" spans="1:2" x14ac:dyDescent="0.35">
      <c r="A15" s="9" t="s">
        <v>25</v>
      </c>
    </row>
    <row r="18" spans="1:2" x14ac:dyDescent="0.35">
      <c r="A18" s="9" t="s">
        <v>9</v>
      </c>
      <c r="B18" s="9">
        <v>40</v>
      </c>
    </row>
    <row r="19" spans="1:2" x14ac:dyDescent="0.35">
      <c r="A19" s="9" t="s">
        <v>22</v>
      </c>
      <c r="B19" s="9">
        <v>14</v>
      </c>
    </row>
    <row r="20" spans="1:2" x14ac:dyDescent="0.35">
      <c r="A20" s="9" t="s">
        <v>23</v>
      </c>
      <c r="B20" s="9">
        <v>11</v>
      </c>
    </row>
    <row r="21" spans="1:2" x14ac:dyDescent="0.35">
      <c r="A21" s="9" t="s">
        <v>7</v>
      </c>
      <c r="B21" s="9">
        <v>6</v>
      </c>
    </row>
    <row r="22" spans="1:2" x14ac:dyDescent="0.35">
      <c r="A22" s="9" t="s">
        <v>11</v>
      </c>
      <c r="B22" s="9">
        <v>2</v>
      </c>
    </row>
    <row r="23" spans="1:2" x14ac:dyDescent="0.35">
      <c r="A23" s="9" t="s">
        <v>24</v>
      </c>
      <c r="B23" s="9">
        <v>1</v>
      </c>
    </row>
    <row r="24" spans="1:2" x14ac:dyDescent="0.35">
      <c r="A24" s="9" t="s">
        <v>21</v>
      </c>
      <c r="B24" s="9">
        <v>0</v>
      </c>
    </row>
    <row r="26" spans="1:2" x14ac:dyDescent="0.35">
      <c r="A26" s="9" t="s">
        <v>25</v>
      </c>
    </row>
  </sheetData>
  <sortState xmlns:xlrd2="http://schemas.microsoft.com/office/spreadsheetml/2017/richdata2" ref="A18:B24">
    <sortCondition descending="1" ref="B18:B24"/>
  </sortState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Ratings+</vt:lpstr>
      <vt:lpstr>Unmanaged Risk graphs</vt:lpstr>
      <vt:lpstr>Events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Huurdeman</dc:creator>
  <cp:lastModifiedBy>Kristina Kim</cp:lastModifiedBy>
  <dcterms:created xsi:type="dcterms:W3CDTF">2021-01-26T15:29:00Z</dcterms:created>
  <dcterms:modified xsi:type="dcterms:W3CDTF">2022-12-14T17:53:41Z</dcterms:modified>
</cp:coreProperties>
</file>